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7005" tabRatio="518" firstSheet="11" activeTab="15"/>
  </bookViews>
  <sheets>
    <sheet name="03011_05" sheetId="1" r:id="rId1"/>
    <sheet name="03011_11" sheetId="2" r:id="rId2"/>
    <sheet name="03011_15" sheetId="3" r:id="rId3"/>
    <sheet name="03011_17" sheetId="4" r:id="rId4"/>
    <sheet name="03011_19" sheetId="5" r:id="rId5"/>
    <sheet name="03011_025" sheetId="6" r:id="rId6"/>
    <sheet name="03011_26" sheetId="7" r:id="rId7"/>
    <sheet name="03011_32" sheetId="8" r:id="rId8"/>
    <sheet name="03011_35" sheetId="9" r:id="rId9"/>
    <sheet name="03011_42" sheetId="10" r:id="rId10"/>
    <sheet name="03011_47" sheetId="11" r:id="rId11"/>
    <sheet name="03011_51" sheetId="12" r:id="rId12"/>
    <sheet name="03011_53" sheetId="13" r:id="rId13"/>
    <sheet name="03011_59" sheetId="14" r:id="rId14"/>
    <sheet name="03011_62" sheetId="15" r:id="rId15"/>
    <sheet name="03011_65" sheetId="16" r:id="rId16"/>
  </sheets>
  <definedNames>
    <definedName name="_xlnm.Print_Area" localSheetId="5">'03011_025'!$A$1:$J$52</definedName>
    <definedName name="_xlnm.Print_Area" localSheetId="0">'03011_05'!$A$1:$J$52</definedName>
    <definedName name="_xlnm.Print_Area" localSheetId="1">'03011_11'!$A$1:$J$52</definedName>
    <definedName name="_xlnm.Print_Area" localSheetId="2">'03011_15'!$A$1:$J$52</definedName>
    <definedName name="_xlnm.Print_Area" localSheetId="3">'03011_17'!$A$1:$J$52</definedName>
    <definedName name="_xlnm.Print_Area" localSheetId="4">'03011_19'!$A$1:$J$52</definedName>
    <definedName name="_xlnm.Print_Area" localSheetId="6">'03011_26'!$A$1:$J$52</definedName>
    <definedName name="_xlnm.Print_Area" localSheetId="7">'03011_32'!$A$1:$J$52</definedName>
    <definedName name="_xlnm.Print_Area" localSheetId="8">'03011_35'!$A$1:$J$52</definedName>
    <definedName name="_xlnm.Print_Area" localSheetId="9">'03011_42'!$A$1:$J$52</definedName>
    <definedName name="_xlnm.Print_Area" localSheetId="10">'03011_47'!$A$1:$J$52</definedName>
    <definedName name="_xlnm.Print_Area" localSheetId="11">'03011_51'!$A$1:$J$52</definedName>
    <definedName name="_xlnm.Print_Area" localSheetId="12">'03011_53'!$A$1:$J$52</definedName>
    <definedName name="_xlnm.Print_Area" localSheetId="13">'03011_59'!$A$1:$J$52</definedName>
    <definedName name="_xlnm.Print_Area" localSheetId="14">'03011_62'!$A$1:$J$52</definedName>
    <definedName name="_xlnm.Print_Area" localSheetId="15">'03011_65'!$A$1:$J$52</definedName>
  </definedNames>
  <calcPr calcMode="manual" fullCalcOnLoad="1"/>
</workbook>
</file>

<file path=xl/sharedStrings.xml><?xml version="1.0" encoding="utf-8"?>
<sst xmlns="http://schemas.openxmlformats.org/spreadsheetml/2006/main" count="832" uniqueCount="90">
  <si>
    <t>Division Matériaux et</t>
  </si>
  <si>
    <t>BANC GAMMA VERTICAL</t>
  </si>
  <si>
    <t>NF P 98-250-5</t>
  </si>
  <si>
    <t>Structures de Chaussées</t>
  </si>
  <si>
    <t xml:space="preserve">Section Liants et </t>
  </si>
  <si>
    <t>Matériaux Routiers</t>
  </si>
  <si>
    <t xml:space="preserve"> Feuille de résultats</t>
  </si>
  <si>
    <t>EH 10-e</t>
  </si>
  <si>
    <t>N° d’affaire</t>
  </si>
  <si>
    <t>Observations :</t>
  </si>
  <si>
    <t>Activité</t>
  </si>
  <si>
    <t>53I03 314</t>
  </si>
  <si>
    <t>Pas en X : 2 mm</t>
  </si>
  <si>
    <t>N° formule_plaque</t>
  </si>
  <si>
    <t>03011_05</t>
  </si>
  <si>
    <t>Nombre de points : 34</t>
  </si>
  <si>
    <t>Date</t>
  </si>
  <si>
    <t>Valeur du % de vides en relatif</t>
  </si>
  <si>
    <t>Chargé d’essai</t>
  </si>
  <si>
    <t>Burban O.</t>
  </si>
  <si>
    <t xml:space="preserve"> </t>
  </si>
  <si>
    <t>Sample :</t>
  </si>
  <si>
    <t>CONDITIONS D’ESSAIS</t>
  </si>
  <si>
    <t>Chantier/étude</t>
  </si>
  <si>
    <t>DWW 2628CS DELFT Nertherland</t>
  </si>
  <si>
    <t>Nature du corps d’épreuve N° éprouvette</t>
  </si>
  <si>
    <t>02022 TWE  005</t>
  </si>
  <si>
    <t>Dimensions du corps d’épreuve (mm)</t>
  </si>
  <si>
    <t>éprouvette Ø 150mm</t>
  </si>
  <si>
    <t>Date de Carottage ou de fabrication</t>
  </si>
  <si>
    <t>Epaisseur du matériau traversé par le rayon</t>
  </si>
  <si>
    <t>15 cm</t>
  </si>
  <si>
    <r>
      <t>Masse volumique réelle   (</t>
    </r>
    <r>
      <rPr>
        <b/>
        <i/>
        <sz val="12"/>
        <rFont val="Times New Roman"/>
        <family val="1"/>
      </rPr>
      <t>Max specific gravity)</t>
    </r>
  </si>
  <si>
    <r>
      <t>2,5 (g/cm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) (estimatif)    </t>
    </r>
  </si>
  <si>
    <t>Type d’appareil</t>
  </si>
  <si>
    <t>Banc Gamma Vertical mlpc</t>
  </si>
  <si>
    <t>Diamètre du faisceau (mm)</t>
  </si>
  <si>
    <t xml:space="preserve">Coefficient d’absorption massique  </t>
  </si>
  <si>
    <t>0,0771 (estimatif)</t>
  </si>
  <si>
    <t>Coefficient de réglage k</t>
  </si>
  <si>
    <t xml:space="preserve">Taux de comptage à vide  </t>
  </si>
  <si>
    <t>Mode de mesure</t>
  </si>
  <si>
    <t>Continue</t>
  </si>
  <si>
    <t>CARACTERISTIQUES DU CORPS D'EPREUVE</t>
  </si>
  <si>
    <t>Caractéristiques du corps d’épreuve</t>
  </si>
  <si>
    <t>Valeur</t>
  </si>
  <si>
    <r>
      <t xml:space="preserve">MVa moyenne (g/cm3)          </t>
    </r>
    <r>
      <rPr>
        <b/>
        <i/>
        <sz val="12"/>
        <rFont val="Times New Roman"/>
        <family val="1"/>
      </rPr>
      <t>(mean bulk specific gravity)</t>
    </r>
  </si>
  <si>
    <r>
      <t xml:space="preserve">Ecart type de la Mva           </t>
    </r>
    <r>
      <rPr>
        <b/>
        <i/>
        <sz val="12"/>
        <rFont val="Times New Roman"/>
        <family val="1"/>
      </rPr>
      <t xml:space="preserve">  (standard deviation of mean bulk specific gravity)</t>
    </r>
  </si>
  <si>
    <r>
      <t xml:space="preserve">Pourcentage de vide moyen (%)          </t>
    </r>
    <r>
      <rPr>
        <b/>
        <i/>
        <sz val="12"/>
        <rFont val="Times New Roman"/>
        <family val="1"/>
      </rPr>
      <t>(mean void content (%) )</t>
    </r>
  </si>
  <si>
    <r>
      <t xml:space="preserve">Ecart type du pourcentage de vide       </t>
    </r>
    <r>
      <rPr>
        <b/>
        <i/>
        <sz val="12"/>
        <rFont val="Times New Roman"/>
        <family val="1"/>
      </rPr>
      <t>(standard deviation of mean void content (%))</t>
    </r>
  </si>
  <si>
    <t>Chargé d'essai : Burban O.</t>
  </si>
  <si>
    <t>Signature :</t>
  </si>
  <si>
    <t>03011_11</t>
  </si>
  <si>
    <t>Nombre de points :40</t>
  </si>
  <si>
    <t>02022 TWE 011</t>
  </si>
  <si>
    <t>03011_15</t>
  </si>
  <si>
    <t>02022 TWE 015</t>
  </si>
  <si>
    <t>03011_17</t>
  </si>
  <si>
    <t>02022 TWE 017</t>
  </si>
  <si>
    <t>03011_19</t>
  </si>
  <si>
    <t>Nombre de points : 26</t>
  </si>
  <si>
    <t>02022 TWE 019</t>
  </si>
  <si>
    <t>03011_25</t>
  </si>
  <si>
    <t>Nombre de points : 40</t>
  </si>
  <si>
    <t>02022 TWE 025</t>
  </si>
  <si>
    <t>03011_26</t>
  </si>
  <si>
    <t>02022 TWE 026</t>
  </si>
  <si>
    <t>03011_32</t>
  </si>
  <si>
    <t>Nombre de points : 30</t>
  </si>
  <si>
    <t>02022 TWE 032</t>
  </si>
  <si>
    <t>03011_35</t>
  </si>
  <si>
    <t>Nombre de points : 35</t>
  </si>
  <si>
    <t>02022 TWE 035</t>
  </si>
  <si>
    <t>03011_42</t>
  </si>
  <si>
    <t>02022 TWE 042</t>
  </si>
  <si>
    <t>03011_47</t>
  </si>
  <si>
    <t>Nombre de points :39</t>
  </si>
  <si>
    <t>02022 TWE 047</t>
  </si>
  <si>
    <t>03011_51</t>
  </si>
  <si>
    <t>02022 TWE 051</t>
  </si>
  <si>
    <t>03011_53</t>
  </si>
  <si>
    <t>Nombre de points : 31</t>
  </si>
  <si>
    <t>02022 TWE 053</t>
  </si>
  <si>
    <t>03011_59</t>
  </si>
  <si>
    <t>Nombre de points :36</t>
  </si>
  <si>
    <t>02022 TWE 059</t>
  </si>
  <si>
    <t>03011_62</t>
  </si>
  <si>
    <t>02022 TWE 062</t>
  </si>
  <si>
    <t>03011_65</t>
  </si>
  <si>
    <t>02022 TWE 065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</si>
</sst>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&quot;Vrai&quot;;&quot;Vrai&quot;;&quot;Faux&quot;"/>
    <numFmt numFmtId="183" formatCode="&quot;Actif&quot;;&quot;Actif&quot;;&quot;Inactif&quot;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10" xfId="0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0" fillId="0" borderId="6" xfId="0" applyFont="1" applyBorder="1" applyAlignment="1" applyProtection="1">
      <alignment horizontal="centerContinuous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centerContinuous"/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8" fillId="0" borderId="9" xfId="0" applyFont="1" applyBorder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1" fontId="1" fillId="0" borderId="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14" fontId="8" fillId="0" borderId="9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181" fontId="8" fillId="0" borderId="5" xfId="0" applyNumberFormat="1" applyFont="1" applyBorder="1" applyAlignment="1" applyProtection="1">
      <alignment horizontal="centerContinuous" vertical="center"/>
      <protection locked="0"/>
    </xf>
    <xf numFmtId="181" fontId="8" fillId="0" borderId="6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2" fontId="8" fillId="0" borderId="15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16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181" fontId="1" fillId="0" borderId="0" xfId="0" applyNumberFormat="1" applyFont="1" applyAlignment="1" applyProtection="1">
      <alignment horizontal="center"/>
      <protection locked="0"/>
    </xf>
    <xf numFmtId="181" fontId="0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/>
      <protection locked="0"/>
    </xf>
    <xf numFmtId="181" fontId="1" fillId="0" borderId="0" xfId="0" applyNumberFormat="1" applyFont="1" applyAlignment="1" applyProtection="1">
      <alignment horizontal="center" vertical="center"/>
      <protection locked="0"/>
    </xf>
    <xf numFmtId="181" fontId="1" fillId="0" borderId="0" xfId="0" applyNumberFormat="1" applyFont="1" applyAlignment="1" applyProtection="1">
      <alignment horizont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/>
      <protection/>
    </xf>
    <xf numFmtId="181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'03011_05'!$O$2:$O$41</c:f>
              <c:numCache/>
            </c:numRef>
          </c:xVal>
          <c:yVal>
            <c:numRef>
              <c:f>'03011_05'!$P$2:$P$41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'03011_05'!$N$42:$N$43</c:f>
              <c:numCache/>
            </c:numRef>
          </c:xVal>
          <c:yVal>
            <c:numRef>
              <c:f>'03011_05'!$M$42:$M$43</c:f>
              <c:numCache/>
            </c:numRef>
          </c:yVal>
          <c:smooth val="0"/>
        </c:ser>
        <c:axId val="25803686"/>
        <c:axId val="30906583"/>
      </c:scatterChart>
      <c:val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crossBetween val="midCat"/>
        <c:dispUnits/>
      </c:valAx>
      <c:valAx>
        <c:axId val="309065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'03011_42'!$O$2:$O$41</c:f>
              <c:numCache/>
            </c:numRef>
          </c:xVal>
          <c:yVal>
            <c:numRef>
              <c:f>'03011_42'!$P$2:$P$41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'03011_42'!$N$45:$N$46</c:f>
              <c:numCache/>
            </c:numRef>
          </c:xVal>
          <c:yVal>
            <c:numRef>
              <c:f>'03011_42'!$M$45:$M$46</c:f>
              <c:numCache/>
            </c:numRef>
          </c:yVal>
          <c:smooth val="0"/>
        </c:ser>
        <c:axId val="17616736"/>
        <c:axId val="24332897"/>
      </c:scatterChart>
      <c:val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crossBetween val="midCat"/>
        <c:dispUnits/>
      </c:valAx>
      <c:valAx>
        <c:axId val="2433289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'03011_47'!$O$2:$O$41</c:f>
              <c:numCache/>
            </c:numRef>
          </c:xVal>
          <c:yVal>
            <c:numRef>
              <c:f>'03011_47'!$P$2:$P$41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'03011_47'!$N$45:$N$46</c:f>
              <c:numCache/>
            </c:numRef>
          </c:xVal>
          <c:yVal>
            <c:numRef>
              <c:f>'03011_47'!$M$45:$M$46</c:f>
              <c:numCache/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crossBetween val="midCat"/>
        <c:dispUnits/>
      </c:valAx>
      <c:valAx>
        <c:axId val="2480761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'03011_51'!$O$2:$O$41</c:f>
              <c:numCache/>
            </c:numRef>
          </c:xVal>
          <c:yVal>
            <c:numRef>
              <c:f>'03011_51'!$P$2:$P$41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'03011_51'!$N$45:$N$46</c:f>
              <c:numCache/>
            </c:numRef>
          </c:xVal>
          <c:yVal>
            <c:numRef>
              <c:f>'03011_51'!$M$45:$M$46</c:f>
              <c:numCache/>
            </c:numRef>
          </c:yVal>
          <c:smooth val="0"/>
        </c:ser>
        <c:axId val="21941908"/>
        <c:axId val="63259445"/>
      </c:scatterChart>
      <c:val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'03011_53'!$O$2:$O$41</c:f>
              <c:numCache/>
            </c:numRef>
          </c:xVal>
          <c:yVal>
            <c:numRef>
              <c:f>'03011_53'!$P$2:$P$41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'03011_53'!$N$45:$N$46</c:f>
              <c:numCache/>
            </c:numRef>
          </c:xVal>
          <c:yVal>
            <c:numRef>
              <c:f>'03011_53'!$M$45:$M$46</c:f>
              <c:numCache/>
            </c:numRef>
          </c:yVal>
          <c:smooth val="0"/>
        </c:ser>
        <c:axId val="32464094"/>
        <c:axId val="23741391"/>
      </c:scatterChart>
      <c:val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'03011_59'!$O$2:$O$41</c:f>
              <c:numCache/>
            </c:numRef>
          </c:xVal>
          <c:yVal>
            <c:numRef>
              <c:f>'03011_59'!$P$2:$P$41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'03011_59'!$N$45:$N$46</c:f>
              <c:numCache/>
            </c:numRef>
          </c:xVal>
          <c:yVal>
            <c:numRef>
              <c:f>'03011_59'!$M$45:$M$46</c:f>
              <c:numCache/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</c:valAx>
      <c:valAx>
        <c:axId val="440044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'03011_62'!$O$2:$O$41</c:f>
              <c:numCache/>
            </c:numRef>
          </c:xVal>
          <c:yVal>
            <c:numRef>
              <c:f>'03011_62'!$P$2:$P$41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'03011_62'!$N$45:$N$46</c:f>
              <c:numCache/>
            </c:numRef>
          </c:xVal>
          <c:yVal>
            <c:numRef>
              <c:f>'03011_62'!$M$45:$M$46</c:f>
              <c:numCache/>
            </c:numRef>
          </c:yVal>
          <c:smooth val="0"/>
        </c:ser>
        <c:axId val="60496082"/>
        <c:axId val="7593827"/>
      </c:scatterChart>
      <c:valAx>
        <c:axId val="6049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</c:valAx>
      <c:valAx>
        <c:axId val="759382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'03011_65'!$O$2:$O$41</c:f>
              <c:numCache/>
            </c:numRef>
          </c:xVal>
          <c:yVal>
            <c:numRef>
              <c:f>'03011_65'!$P$2:$P$41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'03011_65'!$N$45:$N$46</c:f>
              <c:numCache/>
            </c:numRef>
          </c:xVal>
          <c:yVal>
            <c:numRef>
              <c:f>'03011_65'!$M$45:$M$46</c:f>
              <c:numCache/>
            </c:numRef>
          </c:yVal>
          <c:smooth val="0"/>
        </c:ser>
        <c:axId val="1235580"/>
        <c:axId val="11120221"/>
      </c:scatterChart>
      <c:val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</c:valAx>
      <c:valAx>
        <c:axId val="1112022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'03011_11'!$O$2:$O$41</c:f>
              <c:numCache/>
            </c:numRef>
          </c:xVal>
          <c:yVal>
            <c:numRef>
              <c:f>'03011_11'!$P$2:$P$41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'03011_11'!$N$48:$N$49</c:f>
              <c:numCache/>
            </c:numRef>
          </c:xVal>
          <c:yVal>
            <c:numRef>
              <c:f>'03011_11'!$M$48:$M$49</c:f>
              <c:numCache/>
            </c:numRef>
          </c:yVal>
          <c:smooth val="0"/>
        </c:ser>
        <c:axId val="9723792"/>
        <c:axId val="20405265"/>
      </c:scatterChart>
      <c:val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crossBetween val="midCat"/>
        <c:dispUnits/>
      </c:valAx>
      <c:valAx>
        <c:axId val="204052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'03011_15'!$O$2:$O$41</c:f>
              <c:numCache/>
            </c:numRef>
          </c:xVal>
          <c:yVal>
            <c:numRef>
              <c:f>'03011_15'!$P$2:$P$41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'03011_15'!$P$59:$P$60</c:f>
              <c:numCache/>
            </c:numRef>
          </c:xVal>
          <c:yVal>
            <c:numRef>
              <c:f>'03011_15'!$O$59:$O$60</c:f>
              <c:numCache/>
            </c:numRef>
          </c:yVal>
          <c:smooth val="0"/>
        </c:ser>
        <c:axId val="49429658"/>
        <c:axId val="42213739"/>
      </c:scatterChart>
      <c:val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crossBetween val="midCat"/>
        <c:dispUnits/>
      </c:valAx>
      <c:valAx>
        <c:axId val="422137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'03011_17'!$O$2:$O$41</c:f>
              <c:numCache/>
            </c:numRef>
          </c:xVal>
          <c:yVal>
            <c:numRef>
              <c:f>'03011_17'!$P$2:$P$41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'03011_17'!$O$52:$O$53</c:f>
              <c:numCache/>
            </c:numRef>
          </c:xVal>
          <c:yVal>
            <c:numRef>
              <c:f>'03011_17'!$N$52:$N$53</c:f>
              <c:numCache/>
            </c:numRef>
          </c:yVal>
          <c:smooth val="0"/>
        </c:ser>
        <c:axId val="44379332"/>
        <c:axId val="63869669"/>
      </c:scatterChart>
      <c:val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crossBetween val="midCat"/>
        <c:dispUnits/>
      </c:valAx>
      <c:valAx>
        <c:axId val="6386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2"/>
          <c:w val="0.968"/>
          <c:h val="0.914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'03011_19'!$O$2:$O$41</c:f>
              <c:numCache/>
            </c:numRef>
          </c:xVal>
          <c:yVal>
            <c:numRef>
              <c:f>'03011_19'!$P$2:$P$41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'03011_19'!$N$44:$N$45</c:f>
              <c:numCache/>
            </c:numRef>
          </c:xVal>
          <c:yVal>
            <c:numRef>
              <c:f>'03011_19'!$M$44:$M$45</c:f>
              <c:numCache/>
            </c:numRef>
          </c:yVal>
          <c:smooth val="0"/>
        </c:ser>
        <c:axId val="37956110"/>
        <c:axId val="6060671"/>
      </c:scatterChart>
      <c:val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crossBetween val="midCat"/>
        <c:dispUnits/>
      </c:valAx>
      <c:valAx>
        <c:axId val="606067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'03011_025'!$O$2:$O$41</c:f>
              <c:numCache/>
            </c:numRef>
          </c:xVal>
          <c:yVal>
            <c:numRef>
              <c:f>'03011_025'!$P$2:$P$41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'03011_025'!$N$44:$N$45</c:f>
              <c:numCache/>
            </c:numRef>
          </c:xVal>
          <c:yVal>
            <c:numRef>
              <c:f>'03011_025'!$M$44:$M$45</c:f>
              <c:numCache/>
            </c:numRef>
          </c:yVal>
          <c:smooth val="0"/>
        </c:ser>
        <c:axId val="54546040"/>
        <c:axId val="21152313"/>
      </c:scatterChart>
      <c:val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valAx>
        <c:axId val="211523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'03011_26'!$O$2:$O$41</c:f>
              <c:numCache/>
            </c:numRef>
          </c:xVal>
          <c:yVal>
            <c:numRef>
              <c:f>'03011_26'!$P$2:$P$41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'03011_26'!$N$45:$N$46</c:f>
              <c:numCache/>
            </c:numRef>
          </c:xVal>
          <c:yVal>
            <c:numRef>
              <c:f>'03011_26'!$M$45:$M$46</c:f>
              <c:numCache/>
            </c:numRef>
          </c:yVal>
          <c:smooth val="0"/>
        </c:ser>
        <c:axId val="56153090"/>
        <c:axId val="35615763"/>
      </c:scatterChart>
      <c:val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15763"/>
        <c:crosses val="autoZero"/>
        <c:crossBetween val="midCat"/>
        <c:dispUnits/>
      </c:valAx>
      <c:valAx>
        <c:axId val="3561576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'03011_32'!$O$2:$O$41</c:f>
              <c:numCache/>
            </c:numRef>
          </c:xVal>
          <c:yVal>
            <c:numRef>
              <c:f>'03011_32'!$P$2:$P$41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'03011_32'!$N$45:$N$46</c:f>
              <c:numCache/>
            </c:numRef>
          </c:xVal>
          <c:yVal>
            <c:numRef>
              <c:f>'03011_32'!$M$45:$M$46</c:f>
              <c:numCache/>
            </c:numRef>
          </c:yVal>
          <c:smooth val="0"/>
        </c:ser>
        <c:axId val="52106412"/>
        <c:axId val="66304525"/>
      </c:scatterChart>
      <c:val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crossBetween val="midCat"/>
        <c:dispUnits/>
      </c:valAx>
      <c:valAx>
        <c:axId val="6630452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'03011_35'!$O$2:$O$41</c:f>
              <c:numCache/>
            </c:numRef>
          </c:xVal>
          <c:yVal>
            <c:numRef>
              <c:f>'03011_35'!$P$2:$P$41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'03011_35'!$N$45:$N$46</c:f>
              <c:numCache/>
            </c:numRef>
          </c:xVal>
          <c:yVal>
            <c:numRef>
              <c:f>'03011_35'!$M$45:$M$46</c:f>
              <c:numCache/>
            </c:numRef>
          </c:yVal>
          <c:smooth val="0"/>
        </c:ser>
        <c:axId val="59869814"/>
        <c:axId val="1957415"/>
      </c:scatterChart>
      <c:val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 val="autoZero"/>
        <c:crossBetween val="midCat"/>
        <c:dispUnits/>
      </c:valAx>
      <c:valAx>
        <c:axId val="195741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0.469</cdr:y>
    </cdr:from>
    <cdr:to>
      <cdr:x>0.229</cdr:x>
      <cdr:y>0.5545</cdr:y>
    </cdr:to>
    <cdr:sp>
      <cdr:nvSpPr>
        <cdr:cNvPr id="1" name="Texte 2"/>
        <cdr:cNvSpPr txBox="1">
          <a:spLocks noChangeArrowheads="1"/>
        </cdr:cNvSpPr>
      </cdr:nvSpPr>
      <cdr:spPr>
        <a:xfrm>
          <a:off x="1123950" y="11906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0.3945</cdr:x>
      <cdr:y>0.469</cdr:y>
    </cdr:from>
    <cdr:to>
      <cdr:x>0.48425</cdr:x>
      <cdr:y>0.5545</cdr:y>
    </cdr:to>
    <cdr:sp>
      <cdr:nvSpPr>
        <cdr:cNvPr id="2" name="Texte 4"/>
        <cdr:cNvSpPr txBox="1">
          <a:spLocks noChangeArrowheads="1"/>
        </cdr:cNvSpPr>
      </cdr:nvSpPr>
      <cdr:spPr>
        <a:xfrm>
          <a:off x="2371725" y="11906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</cdr:x>
      <cdr:y>0.45325</cdr:y>
    </cdr:from>
    <cdr:to>
      <cdr:x>0.27225</cdr:x>
      <cdr:y>0.53875</cdr:y>
    </cdr:to>
    <cdr:sp>
      <cdr:nvSpPr>
        <cdr:cNvPr id="1" name="Texte 1"/>
        <cdr:cNvSpPr txBox="1">
          <a:spLocks noChangeArrowheads="1"/>
        </cdr:cNvSpPr>
      </cdr:nvSpPr>
      <cdr:spPr>
        <a:xfrm>
          <a:off x="1381125" y="11525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0.489</cdr:x>
      <cdr:y>0.45325</cdr:y>
    </cdr:from>
    <cdr:to>
      <cdr:x>0.5895</cdr:x>
      <cdr:y>0.53875</cdr:y>
    </cdr:to>
    <cdr:sp>
      <cdr:nvSpPr>
        <cdr:cNvPr id="2" name="Texte 2"/>
        <cdr:cNvSpPr txBox="1">
          <a:spLocks noChangeArrowheads="1"/>
        </cdr:cNvSpPr>
      </cdr:nvSpPr>
      <cdr:spPr>
        <a:xfrm>
          <a:off x="2933700" y="1152525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10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0.4495</cdr:y>
    </cdr:from>
    <cdr:to>
      <cdr:x>0.26</cdr:x>
      <cdr:y>0.5345</cdr:y>
    </cdr:to>
    <cdr:sp>
      <cdr:nvSpPr>
        <cdr:cNvPr id="1" name="Texte 1"/>
        <cdr:cNvSpPr txBox="1">
          <a:spLocks noChangeArrowheads="1"/>
        </cdr:cNvSpPr>
      </cdr:nvSpPr>
      <cdr:spPr>
        <a:xfrm>
          <a:off x="1304925" y="11430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0.48425</cdr:x>
      <cdr:y>0.4495</cdr:y>
    </cdr:from>
    <cdr:to>
      <cdr:x>0.5895</cdr:x>
      <cdr:y>0.5345</cdr:y>
    </cdr:to>
    <cdr:sp>
      <cdr:nvSpPr>
        <cdr:cNvPr id="2" name="Texte 2"/>
        <cdr:cNvSpPr txBox="1">
          <a:spLocks noChangeArrowheads="1"/>
        </cdr:cNvSpPr>
      </cdr:nvSpPr>
      <cdr:spPr>
        <a:xfrm>
          <a:off x="2914650" y="11430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0.4725</cdr:y>
    </cdr:from>
    <cdr:to>
      <cdr:x>0.2645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20015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0.58525</cdr:y>
    </cdr:from>
    <cdr:to>
      <cdr:x>0.48425</cdr:x>
      <cdr:y>0.67075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48590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0.4725</cdr:y>
    </cdr:from>
    <cdr:to>
      <cdr:x>0.173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790575" y="12001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0.39275</cdr:x>
      <cdr:y>0.4725</cdr:y>
    </cdr:from>
    <cdr:to>
      <cdr:x>0.486</cdr:x>
      <cdr:y>0.558</cdr:y>
    </cdr:to>
    <cdr:sp>
      <cdr:nvSpPr>
        <cdr:cNvPr id="2" name="Texte 2"/>
        <cdr:cNvSpPr txBox="1">
          <a:spLocks noChangeArrowheads="1"/>
        </cdr:cNvSpPr>
      </cdr:nvSpPr>
      <cdr:spPr>
        <a:xfrm>
          <a:off x="2362200" y="120015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0.461</cdr:y>
    </cdr:from>
    <cdr:to>
      <cdr:x>0.248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0.3825</cdr:x>
      <cdr:y>0.461</cdr:y>
    </cdr:from>
    <cdr:to>
      <cdr:x>0.49975</cdr:x>
      <cdr:y>0.54675</cdr:y>
    </cdr:to>
    <cdr:sp>
      <cdr:nvSpPr>
        <cdr:cNvPr id="2" name="Texte 2"/>
        <cdr:cNvSpPr txBox="1">
          <a:spLocks noChangeArrowheads="1"/>
        </cdr:cNvSpPr>
      </cdr:nvSpPr>
      <cdr:spPr>
        <a:xfrm>
          <a:off x="2305050" y="117157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666750</xdr:colOff>
      <xdr:row>3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0.461</cdr:y>
    </cdr:from>
    <cdr:to>
      <cdr:x>0.24175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200150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0.49975</cdr:x>
      <cdr:y>0.461</cdr:y>
    </cdr:from>
    <cdr:to>
      <cdr:x>0.60225</cdr:x>
      <cdr:y>0.54675</cdr:y>
    </cdr:to>
    <cdr:sp>
      <cdr:nvSpPr>
        <cdr:cNvPr id="2" name="Texte 2"/>
        <cdr:cNvSpPr txBox="1">
          <a:spLocks noChangeArrowheads="1"/>
        </cdr:cNvSpPr>
      </cdr:nvSpPr>
      <cdr:spPr>
        <a:xfrm>
          <a:off x="3009900" y="11715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0.461</cdr:y>
    </cdr:from>
    <cdr:to>
      <cdr:x>0.23525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162050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0.388</cdr:x>
      <cdr:y>0.461</cdr:y>
    </cdr:from>
    <cdr:to>
      <cdr:x>0.4905</cdr:x>
      <cdr:y>0.57725</cdr:y>
    </cdr:to>
    <cdr:sp>
      <cdr:nvSpPr>
        <cdr:cNvPr id="2" name="Texte 2"/>
        <cdr:cNvSpPr txBox="1">
          <a:spLocks noChangeArrowheads="1"/>
        </cdr:cNvSpPr>
      </cdr:nvSpPr>
      <cdr:spPr>
        <a:xfrm>
          <a:off x="2333625" y="1171575"/>
          <a:ext cx="619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0.3525</cdr:y>
    </cdr:from>
    <cdr:to>
      <cdr:x>0.2325</cdr:x>
      <cdr:y>0.43825</cdr:y>
    </cdr:to>
    <cdr:sp>
      <cdr:nvSpPr>
        <cdr:cNvPr id="1" name="Texte 1"/>
        <cdr:cNvSpPr txBox="1">
          <a:spLocks noChangeArrowheads="1"/>
        </cdr:cNvSpPr>
      </cdr:nvSpPr>
      <cdr:spPr>
        <a:xfrm>
          <a:off x="1143000" y="89535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0.3525</cdr:y>
    </cdr:from>
    <cdr:to>
      <cdr:x>0.4805</cdr:x>
      <cdr:y>0.43825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8953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0.45325</cdr:y>
    </cdr:from>
    <cdr:to>
      <cdr:x>0.24175</cdr:x>
      <cdr:y>0.53875</cdr:y>
    </cdr:to>
    <cdr:sp>
      <cdr:nvSpPr>
        <cdr:cNvPr id="1" name="Texte 1"/>
        <cdr:cNvSpPr txBox="1">
          <a:spLocks noChangeArrowheads="1"/>
        </cdr:cNvSpPr>
      </cdr:nvSpPr>
      <cdr:spPr>
        <a:xfrm>
          <a:off x="1200150" y="11525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0.378</cdr:x>
      <cdr:y>0.45325</cdr:y>
    </cdr:from>
    <cdr:to>
      <cdr:x>0.474</cdr:x>
      <cdr:y>0.53875</cdr:y>
    </cdr:to>
    <cdr:sp>
      <cdr:nvSpPr>
        <cdr:cNvPr id="2" name="Texte 2"/>
        <cdr:cNvSpPr txBox="1">
          <a:spLocks noChangeArrowheads="1"/>
        </cdr:cNvSpPr>
      </cdr:nvSpPr>
      <cdr:spPr>
        <a:xfrm>
          <a:off x="2276475" y="11525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0.46525</cdr:y>
    </cdr:from>
    <cdr:to>
      <cdr:x>0.25175</cdr:x>
      <cdr:y>0.55025</cdr:y>
    </cdr:to>
    <cdr:sp>
      <cdr:nvSpPr>
        <cdr:cNvPr id="1" name="Texte 1"/>
        <cdr:cNvSpPr txBox="1">
          <a:spLocks noChangeArrowheads="1"/>
        </cdr:cNvSpPr>
      </cdr:nvSpPr>
      <cdr:spPr>
        <a:xfrm>
          <a:off x="1257300" y="11811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0.39075</cdr:x>
      <cdr:y>0.46525</cdr:y>
    </cdr:from>
    <cdr:to>
      <cdr:x>0.48225</cdr:x>
      <cdr:y>0.55025</cdr:y>
    </cdr:to>
    <cdr:sp>
      <cdr:nvSpPr>
        <cdr:cNvPr id="2" name="Texte 2"/>
        <cdr:cNvSpPr txBox="1">
          <a:spLocks noChangeArrowheads="1"/>
        </cdr:cNvSpPr>
      </cdr:nvSpPr>
      <cdr:spPr>
        <a:xfrm>
          <a:off x="2352675" y="118110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0.46525</cdr:y>
    </cdr:from>
    <cdr:to>
      <cdr:x>0.2345</cdr:x>
      <cdr:y>0.55025</cdr:y>
    </cdr:to>
    <cdr:sp>
      <cdr:nvSpPr>
        <cdr:cNvPr id="1" name="Texte 2"/>
        <cdr:cNvSpPr txBox="1">
          <a:spLocks noChangeArrowheads="1"/>
        </cdr:cNvSpPr>
      </cdr:nvSpPr>
      <cdr:spPr>
        <a:xfrm>
          <a:off x="1152525" y="11811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</cdr:x>
      <cdr:y>0.46525</cdr:y>
    </cdr:from>
    <cdr:to>
      <cdr:x>0.47775</cdr:x>
      <cdr:y>0.55025</cdr:y>
    </cdr:to>
    <cdr:sp>
      <cdr:nvSpPr>
        <cdr:cNvPr id="2" name="Texte 3"/>
        <cdr:cNvSpPr txBox="1">
          <a:spLocks noChangeArrowheads="1"/>
        </cdr:cNvSpPr>
      </cdr:nvSpPr>
      <cdr:spPr>
        <a:xfrm>
          <a:off x="2343150" y="11811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0.4725</cdr:y>
    </cdr:from>
    <cdr:to>
      <cdr:x>0.248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2001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0.446</cdr:y>
    </cdr:from>
    <cdr:to>
      <cdr:x>0.48875</cdr:x>
      <cdr:y>0.558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13347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0.50025</cdr:y>
    </cdr:from>
    <cdr:to>
      <cdr:x>0.164</cdr:x>
      <cdr:y>0.58525</cdr:y>
    </cdr:to>
    <cdr:sp>
      <cdr:nvSpPr>
        <cdr:cNvPr id="1" name="Texte 1"/>
        <cdr:cNvSpPr txBox="1">
          <a:spLocks noChangeArrowheads="1"/>
        </cdr:cNvSpPr>
      </cdr:nvSpPr>
      <cdr:spPr>
        <a:xfrm>
          <a:off x="733425" y="12668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0.50025</cdr:y>
    </cdr:from>
    <cdr:to>
      <cdr:x>0.4795</cdr:x>
      <cdr:y>0.58525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2668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0.50025</cdr:y>
    </cdr:from>
    <cdr:to>
      <cdr:x>0.16025</cdr:x>
      <cdr:y>0.58525</cdr:y>
    </cdr:to>
    <cdr:sp>
      <cdr:nvSpPr>
        <cdr:cNvPr id="1" name="Texte 1"/>
        <cdr:cNvSpPr txBox="1">
          <a:spLocks noChangeArrowheads="1"/>
        </cdr:cNvSpPr>
      </cdr:nvSpPr>
      <cdr:spPr>
        <a:xfrm>
          <a:off x="704850" y="12668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0.388</cdr:x>
      <cdr:y>0.50025</cdr:y>
    </cdr:from>
    <cdr:to>
      <cdr:x>0.47875</cdr:x>
      <cdr:y>0.58525</cdr:y>
    </cdr:to>
    <cdr:sp>
      <cdr:nvSpPr>
        <cdr:cNvPr id="2" name="Texte 2"/>
        <cdr:cNvSpPr txBox="1">
          <a:spLocks noChangeArrowheads="1"/>
        </cdr:cNvSpPr>
      </cdr:nvSpPr>
      <cdr:spPr>
        <a:xfrm>
          <a:off x="2333625" y="12668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0.46875</cdr:y>
    </cdr:from>
    <cdr:to>
      <cdr:x>0.23075</cdr:x>
      <cdr:y>0.55425</cdr:y>
    </cdr:to>
    <cdr:sp>
      <cdr:nvSpPr>
        <cdr:cNvPr id="1" name="Texte 1"/>
        <cdr:cNvSpPr txBox="1">
          <a:spLocks noChangeArrowheads="1"/>
        </cdr:cNvSpPr>
      </cdr:nvSpPr>
      <cdr:spPr>
        <a:xfrm>
          <a:off x="1133475" y="11906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</cdr:x>
      <cdr:y>0.438</cdr:y>
    </cdr:from>
    <cdr:to>
      <cdr:x>0.4805</cdr:x>
      <cdr:y>0.523</cdr:y>
    </cdr:to>
    <cdr:sp>
      <cdr:nvSpPr>
        <cdr:cNvPr id="2" name="Texte 2"/>
        <cdr:cNvSpPr txBox="1">
          <a:spLocks noChangeArrowheads="1"/>
        </cdr:cNvSpPr>
      </cdr:nvSpPr>
      <cdr:spPr>
        <a:xfrm>
          <a:off x="2286000" y="1104900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3" sqref="A3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27.367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26.551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25.263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23.681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22.845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22.21</v>
      </c>
    </row>
    <row r="8" spans="1:16" s="17" customFormat="1" ht="17.25" customHeight="1">
      <c r="A8" s="40" t="s">
        <v>13</v>
      </c>
      <c r="B8" s="41"/>
      <c r="C8" s="42" t="s">
        <v>14</v>
      </c>
      <c r="D8" s="43"/>
      <c r="E8" s="35"/>
      <c r="F8" s="44" t="s">
        <v>15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21.691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20.587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17.284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13.768</v>
      </c>
      <c r="Q11" s="49"/>
    </row>
    <row r="12" spans="2:17" s="61" customFormat="1" ht="13.5" customHeight="1">
      <c r="B12" s="62" t="s">
        <v>21</v>
      </c>
      <c r="C12" s="63" t="str">
        <f>F16</f>
        <v>02022 TWE  005</v>
      </c>
      <c r="J12" s="59"/>
      <c r="K12" s="59"/>
      <c r="L12" s="64"/>
      <c r="M12" s="122"/>
      <c r="N12" s="122"/>
      <c r="O12" s="114">
        <v>2.2</v>
      </c>
      <c r="P12" s="115">
        <v>12.212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9.696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10.424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13.457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26</v>
      </c>
      <c r="G16" s="73"/>
      <c r="H16" s="73"/>
      <c r="I16" s="73"/>
      <c r="J16" s="74"/>
      <c r="O16" s="114">
        <v>3</v>
      </c>
      <c r="P16" s="115">
        <v>16.7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19.267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21.016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19.478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16.013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15.853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18.567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15.606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17.863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19.986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18.987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19.653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19.468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20.349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18.58</v>
      </c>
      <c r="Q30" s="124"/>
    </row>
    <row r="31" spans="1:17" s="69" customFormat="1" ht="15.75">
      <c r="A31" s="81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2.02</v>
      </c>
      <c r="K31" s="78"/>
      <c r="L31" s="21"/>
      <c r="M31" s="123"/>
      <c r="N31" s="123"/>
      <c r="O31" s="114">
        <v>6</v>
      </c>
      <c r="P31" s="115">
        <v>21.35</v>
      </c>
      <c r="Q31" s="124"/>
    </row>
    <row r="32" spans="1:17" s="69" customFormat="1" ht="15.75">
      <c r="A32" s="9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0.104</v>
      </c>
      <c r="K32" s="78"/>
      <c r="L32" s="21"/>
      <c r="M32" s="123"/>
      <c r="N32" s="123"/>
      <c r="O32" s="114">
        <v>6.2</v>
      </c>
      <c r="P32" s="115">
        <v>22.379</v>
      </c>
      <c r="Q32" s="124"/>
    </row>
    <row r="33" spans="1:17" s="69" customFormat="1" ht="15.75">
      <c r="A33" s="9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19.154</v>
      </c>
      <c r="K33" s="78"/>
      <c r="L33" s="21"/>
      <c r="M33" s="123"/>
      <c r="N33" s="123"/>
      <c r="O33" s="114">
        <v>6.4</v>
      </c>
      <c r="P33" s="115">
        <v>21.707</v>
      </c>
      <c r="Q33" s="124"/>
    </row>
    <row r="34" spans="1:17" s="69" customFormat="1" ht="15.75">
      <c r="A34" s="9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4.14</v>
      </c>
      <c r="K34" s="78"/>
      <c r="L34" s="21"/>
      <c r="M34" s="123"/>
      <c r="N34" s="123"/>
      <c r="O34" s="114">
        <v>6.6</v>
      </c>
      <c r="P34" s="115">
        <v>19.623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21.748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6">
        <v>29.9</v>
      </c>
      <c r="N42" s="127">
        <v>2.1</v>
      </c>
      <c r="O42" s="123"/>
      <c r="P42" s="123"/>
      <c r="Q42" s="124"/>
    </row>
    <row r="43" spans="9:17" s="69" customFormat="1" ht="12.75">
      <c r="I43" s="18"/>
      <c r="M43" s="128">
        <v>0</v>
      </c>
      <c r="N43" s="129">
        <v>2.1</v>
      </c>
      <c r="O43" s="123"/>
      <c r="P43" s="123"/>
      <c r="Q43" s="124"/>
    </row>
    <row r="44" spans="9:17" s="69" customFormat="1" ht="12.75">
      <c r="I44" s="18"/>
      <c r="M44" s="123"/>
      <c r="N44" s="117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3"/>
      <c r="N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0" customWidth="1"/>
    <col min="18" max="18" width="22.66015625" style="10" customWidth="1"/>
    <col min="19" max="16384" width="12" style="10" customWidth="1"/>
  </cols>
  <sheetData>
    <row r="1" spans="1:17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Q1" s="96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28.164</v>
      </c>
      <c r="Q2" s="96"/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27.288</v>
      </c>
      <c r="Q3" s="100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26.339</v>
      </c>
      <c r="Q4" s="100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25.677</v>
      </c>
      <c r="Q5" s="100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25.503</v>
      </c>
      <c r="Q6" s="100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25.039</v>
      </c>
      <c r="Q7" s="100"/>
    </row>
    <row r="8" spans="1:17" s="17" customFormat="1" ht="17.25" customHeight="1">
      <c r="A8" s="40" t="s">
        <v>13</v>
      </c>
      <c r="B8" s="41"/>
      <c r="C8" s="42" t="s">
        <v>73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24.615</v>
      </c>
      <c r="Q8" s="100"/>
    </row>
    <row r="9" spans="1:17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25.463</v>
      </c>
      <c r="Q9" s="9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25.203</v>
      </c>
      <c r="Q10" s="99"/>
    </row>
    <row r="11" spans="10:17" s="61" customFormat="1" ht="10.5" customHeight="1">
      <c r="J11" s="59"/>
      <c r="M11" s="114"/>
      <c r="N11" s="114"/>
      <c r="O11" s="114">
        <v>2</v>
      </c>
      <c r="P11" s="115">
        <v>24.373</v>
      </c>
      <c r="Q11" s="99"/>
    </row>
    <row r="12" spans="2:17" s="61" customFormat="1" ht="13.5" customHeight="1">
      <c r="B12" s="62" t="s">
        <v>21</v>
      </c>
      <c r="C12" s="63" t="str">
        <f>F16</f>
        <v>02022 TWE 042</v>
      </c>
      <c r="J12" s="59"/>
      <c r="K12" s="59"/>
      <c r="L12" s="64"/>
      <c r="M12" s="122"/>
      <c r="N12" s="122"/>
      <c r="O12" s="114">
        <v>2.2</v>
      </c>
      <c r="P12" s="115">
        <v>24.009</v>
      </c>
      <c r="Q12" s="9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24.092</v>
      </c>
      <c r="Q13" s="9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20.443</v>
      </c>
      <c r="Q14" s="9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16.422</v>
      </c>
      <c r="Q15" s="99"/>
    </row>
    <row r="16" spans="1:17" ht="15.75">
      <c r="A16" s="70" t="s">
        <v>25</v>
      </c>
      <c r="B16" s="71"/>
      <c r="C16" s="71"/>
      <c r="D16" s="71"/>
      <c r="E16" s="72"/>
      <c r="F16" s="70" t="s">
        <v>74</v>
      </c>
      <c r="G16" s="73"/>
      <c r="H16" s="73"/>
      <c r="I16" s="73"/>
      <c r="J16" s="74"/>
      <c r="O16" s="114">
        <v>3</v>
      </c>
      <c r="P16" s="115">
        <v>17.108</v>
      </c>
      <c r="Q16" s="96"/>
    </row>
    <row r="17" spans="1:17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18.983</v>
      </c>
      <c r="Q17" s="96"/>
    </row>
    <row r="18" spans="1:17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21.305</v>
      </c>
      <c r="Q18" s="96"/>
    </row>
    <row r="19" spans="1:17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23.588</v>
      </c>
      <c r="Q19" s="96"/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26.344</v>
      </c>
      <c r="Q20" s="95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24.717</v>
      </c>
      <c r="Q21" s="95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21.592</v>
      </c>
      <c r="Q22" s="95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22.534</v>
      </c>
      <c r="Q23" s="95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22.068</v>
      </c>
      <c r="Q24" s="95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21.449</v>
      </c>
      <c r="Q25" s="95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22.662</v>
      </c>
      <c r="Q26" s="95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23.792</v>
      </c>
      <c r="Q27" s="95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21.384</v>
      </c>
      <c r="Q28" s="95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20.07</v>
      </c>
      <c r="Q29" s="95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20.779</v>
      </c>
      <c r="Q30" s="95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1.924</v>
      </c>
      <c r="K31" s="78"/>
      <c r="L31" s="21"/>
      <c r="M31" s="123"/>
      <c r="N31" s="123"/>
      <c r="O31" s="114">
        <v>6</v>
      </c>
      <c r="P31" s="115">
        <v>19.71</v>
      </c>
      <c r="Q31" s="95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0.072</v>
      </c>
      <c r="K32" s="78"/>
      <c r="L32" s="21"/>
      <c r="M32" s="123"/>
      <c r="N32" s="123"/>
      <c r="O32" s="114">
        <v>6.2</v>
      </c>
      <c r="P32" s="115"/>
      <c r="Q32" s="95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23.024</v>
      </c>
      <c r="K33" s="78"/>
      <c r="L33" s="21"/>
      <c r="M33" s="123"/>
      <c r="N33" s="123"/>
      <c r="O33" s="114">
        <v>6.4</v>
      </c>
      <c r="P33" s="115"/>
      <c r="Q33" s="95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2.892</v>
      </c>
      <c r="K34" s="78"/>
      <c r="L34" s="21"/>
      <c r="M34" s="123"/>
      <c r="N34" s="123"/>
      <c r="O34" s="114">
        <v>6.6</v>
      </c>
      <c r="P34" s="115"/>
      <c r="Q34" s="95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95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95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95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95"/>
    </row>
    <row r="39" spans="9:17" s="69" customFormat="1" ht="12.75">
      <c r="I39" s="18"/>
      <c r="M39" s="123"/>
      <c r="N39" s="123"/>
      <c r="O39" s="114">
        <v>7.6</v>
      </c>
      <c r="P39" s="114"/>
      <c r="Q39" s="95"/>
    </row>
    <row r="40" spans="9:17" s="69" customFormat="1" ht="12.75">
      <c r="I40" s="18"/>
      <c r="M40" s="123"/>
      <c r="N40" s="117"/>
      <c r="O40" s="114">
        <v>7.8</v>
      </c>
      <c r="P40" s="114"/>
      <c r="Q40" s="95"/>
    </row>
    <row r="41" spans="9:17" s="69" customFormat="1" ht="12.75">
      <c r="I41" s="18"/>
      <c r="M41" s="123"/>
      <c r="N41" s="125"/>
      <c r="O41" s="114">
        <v>8</v>
      </c>
      <c r="P41" s="114"/>
      <c r="Q41" s="95"/>
    </row>
    <row r="42" spans="9:17" s="69" customFormat="1" ht="12.75">
      <c r="I42" s="18"/>
      <c r="M42" s="123"/>
      <c r="N42" s="117"/>
      <c r="O42" s="123"/>
      <c r="P42" s="123"/>
      <c r="Q42" s="95"/>
    </row>
    <row r="43" spans="9:17" s="69" customFormat="1" ht="12.75">
      <c r="I43" s="18"/>
      <c r="M43" s="123"/>
      <c r="N43" s="117"/>
      <c r="O43" s="123"/>
      <c r="P43" s="123"/>
      <c r="Q43" s="95"/>
    </row>
    <row r="44" spans="9:17" s="69" customFormat="1" ht="12.75">
      <c r="I44" s="18"/>
      <c r="M44" s="123"/>
      <c r="N44" s="117"/>
      <c r="O44" s="123"/>
      <c r="P44" s="123"/>
      <c r="Q44" s="95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2.8</v>
      </c>
      <c r="O45" s="123"/>
      <c r="P45" s="123"/>
      <c r="Q45" s="95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2.8</v>
      </c>
      <c r="O46" s="123"/>
      <c r="P46" s="123"/>
      <c r="Q46" s="95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95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95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95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95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95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95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95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95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95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95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95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95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95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95"/>
    </row>
    <row r="61" spans="1:16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0" customWidth="1"/>
    <col min="18" max="18" width="22.66015625" style="10" customWidth="1"/>
    <col min="19" max="16384" width="12" style="10" customWidth="1"/>
  </cols>
  <sheetData>
    <row r="1" spans="1:17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Q1" s="96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23.109</v>
      </c>
      <c r="Q2" s="96"/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24.201</v>
      </c>
      <c r="Q3" s="100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24.122</v>
      </c>
      <c r="Q4" s="100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23.805</v>
      </c>
      <c r="Q5" s="100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22.494</v>
      </c>
      <c r="Q6" s="100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21.985</v>
      </c>
      <c r="Q7" s="100"/>
    </row>
    <row r="8" spans="1:17" s="17" customFormat="1" ht="17.25" customHeight="1">
      <c r="A8" s="40" t="s">
        <v>13</v>
      </c>
      <c r="B8" s="41"/>
      <c r="C8" s="42" t="s">
        <v>75</v>
      </c>
      <c r="D8" s="43"/>
      <c r="E8" s="35"/>
      <c r="F8" s="44" t="s">
        <v>76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21.89</v>
      </c>
      <c r="Q8" s="100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20.431</v>
      </c>
      <c r="Q9" s="9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4">
        <v>20.172</v>
      </c>
      <c r="Q10" s="9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4">
        <v>19.475</v>
      </c>
      <c r="Q11" s="99"/>
    </row>
    <row r="12" spans="2:17" s="61" customFormat="1" ht="13.5" customHeight="1">
      <c r="B12" s="62" t="s">
        <v>21</v>
      </c>
      <c r="C12" s="63" t="str">
        <f>F16</f>
        <v>02022 TWE 047</v>
      </c>
      <c r="J12" s="59"/>
      <c r="K12" s="59"/>
      <c r="L12" s="131"/>
      <c r="M12" s="122"/>
      <c r="N12" s="122"/>
      <c r="O12" s="114">
        <v>2.2</v>
      </c>
      <c r="P12" s="114">
        <v>18.144</v>
      </c>
      <c r="Q12" s="9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4">
        <v>16.479</v>
      </c>
      <c r="Q13" s="9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4">
        <v>12.616</v>
      </c>
      <c r="Q14" s="9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4">
        <v>12.146</v>
      </c>
      <c r="Q15" s="99"/>
    </row>
    <row r="16" spans="1:17" ht="15.75">
      <c r="A16" s="70" t="s">
        <v>25</v>
      </c>
      <c r="B16" s="71"/>
      <c r="C16" s="71"/>
      <c r="D16" s="71"/>
      <c r="E16" s="72"/>
      <c r="F16" s="70" t="s">
        <v>77</v>
      </c>
      <c r="G16" s="73"/>
      <c r="H16" s="73"/>
      <c r="I16" s="73"/>
      <c r="J16" s="74"/>
      <c r="O16" s="114">
        <v>3</v>
      </c>
      <c r="P16" s="114">
        <v>11.667</v>
      </c>
      <c r="Q16" s="96"/>
    </row>
    <row r="17" spans="1:17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12.171</v>
      </c>
      <c r="Q17" s="96"/>
    </row>
    <row r="18" spans="1:17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13.49</v>
      </c>
      <c r="Q18" s="96"/>
    </row>
    <row r="19" spans="1:17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12.747</v>
      </c>
      <c r="Q19" s="96"/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4">
        <v>11.966</v>
      </c>
      <c r="Q20" s="95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4">
        <v>13.519</v>
      </c>
      <c r="Q21" s="95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4">
        <v>15.433</v>
      </c>
      <c r="Q22" s="95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4">
        <v>16.704</v>
      </c>
      <c r="Q23" s="95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4">
        <v>17.253</v>
      </c>
      <c r="Q24" s="95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4">
        <v>19.198</v>
      </c>
      <c r="Q25" s="95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4">
        <v>17.711</v>
      </c>
      <c r="Q26" s="95"/>
    </row>
    <row r="27" spans="11:17" s="69" customFormat="1" ht="12.75">
      <c r="K27" s="78"/>
      <c r="L27" s="17"/>
      <c r="M27" s="123"/>
      <c r="N27" s="123"/>
      <c r="O27" s="114">
        <v>5.2</v>
      </c>
      <c r="P27" s="114">
        <v>17.09</v>
      </c>
      <c r="Q27" s="95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4">
        <v>14.565</v>
      </c>
      <c r="Q28" s="95"/>
    </row>
    <row r="29" spans="11:17" s="69" customFormat="1" ht="12.75">
      <c r="K29" s="78"/>
      <c r="L29" s="17"/>
      <c r="M29" s="123"/>
      <c r="N29" s="123"/>
      <c r="O29" s="114">
        <v>5.6</v>
      </c>
      <c r="P29" s="114">
        <v>18.435</v>
      </c>
      <c r="Q29" s="95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4">
        <v>18.5</v>
      </c>
      <c r="Q30" s="95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2.047</v>
      </c>
      <c r="K31" s="78"/>
      <c r="L31" s="17"/>
      <c r="M31" s="123"/>
      <c r="N31" s="123"/>
      <c r="O31" s="114">
        <v>6</v>
      </c>
      <c r="P31" s="114">
        <v>21.662</v>
      </c>
      <c r="Q31" s="95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0.092</v>
      </c>
      <c r="K32" s="78"/>
      <c r="L32" s="17"/>
      <c r="M32" s="123"/>
      <c r="N32" s="123"/>
      <c r="O32" s="114">
        <v>6.2</v>
      </c>
      <c r="P32" s="114">
        <v>20.131</v>
      </c>
      <c r="Q32" s="95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18.116</v>
      </c>
      <c r="K33" s="78"/>
      <c r="L33" s="17"/>
      <c r="M33" s="123"/>
      <c r="N33" s="123"/>
      <c r="O33" s="114">
        <v>6.4</v>
      </c>
      <c r="P33" s="114">
        <v>17.774</v>
      </c>
      <c r="Q33" s="95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3.681</v>
      </c>
      <c r="K34" s="78"/>
      <c r="L34" s="17"/>
      <c r="M34" s="123"/>
      <c r="N34" s="123"/>
      <c r="O34" s="114">
        <v>6.6</v>
      </c>
      <c r="P34" s="114">
        <v>17.463</v>
      </c>
      <c r="Q34" s="95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4">
        <v>18.731</v>
      </c>
      <c r="Q35" s="95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4">
        <v>20.348</v>
      </c>
      <c r="Q36" s="95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>
        <v>19.24</v>
      </c>
      <c r="Q37" s="95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>
        <v>18.075</v>
      </c>
      <c r="Q38" s="95"/>
    </row>
    <row r="39" spans="9:17" s="69" customFormat="1" ht="12.75">
      <c r="I39" s="18"/>
      <c r="L39" s="124"/>
      <c r="M39" s="123"/>
      <c r="N39" s="123"/>
      <c r="O39" s="114">
        <v>7.6</v>
      </c>
      <c r="P39" s="114">
        <v>18.941</v>
      </c>
      <c r="Q39" s="95"/>
    </row>
    <row r="40" spans="9:17" s="69" customFormat="1" ht="12.75">
      <c r="I40" s="18"/>
      <c r="L40" s="124"/>
      <c r="M40" s="123"/>
      <c r="N40" s="117"/>
      <c r="O40" s="114">
        <v>7.8</v>
      </c>
      <c r="P40" s="114">
        <v>22.636</v>
      </c>
      <c r="Q40" s="95"/>
    </row>
    <row r="41" spans="9:17" s="69" customFormat="1" ht="12.75">
      <c r="I41" s="18"/>
      <c r="L41" s="124"/>
      <c r="M41" s="123"/>
      <c r="N41" s="125"/>
      <c r="O41" s="114">
        <v>8</v>
      </c>
      <c r="P41" s="114"/>
      <c r="Q41" s="95"/>
    </row>
    <row r="42" spans="9:17" s="69" customFormat="1" ht="12.75">
      <c r="I42" s="18"/>
      <c r="L42" s="124"/>
      <c r="M42" s="123"/>
      <c r="N42" s="117"/>
      <c r="O42" s="123"/>
      <c r="P42" s="114"/>
      <c r="Q42" s="95"/>
    </row>
    <row r="43" spans="9:17" s="69" customFormat="1" ht="12.75">
      <c r="I43" s="18"/>
      <c r="L43" s="124"/>
      <c r="M43" s="123"/>
      <c r="N43" s="117"/>
      <c r="O43" s="123"/>
      <c r="P43" s="114"/>
      <c r="Q43" s="95"/>
    </row>
    <row r="44" spans="9:17" s="69" customFormat="1" ht="12.75">
      <c r="I44" s="18"/>
      <c r="L44" s="124"/>
      <c r="M44" s="123"/>
      <c r="N44" s="117"/>
      <c r="O44" s="123"/>
      <c r="P44" s="114"/>
      <c r="Q44" s="95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6">
        <v>0</v>
      </c>
      <c r="N45" s="127">
        <v>2.3</v>
      </c>
      <c r="O45" s="123"/>
      <c r="P45" s="114"/>
      <c r="Q45" s="95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8">
        <v>30</v>
      </c>
      <c r="N46" s="129">
        <v>2.3</v>
      </c>
      <c r="O46" s="123"/>
      <c r="P46" s="114"/>
      <c r="Q46" s="95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14"/>
      <c r="Q47" s="95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14"/>
      <c r="Q48" s="95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14"/>
      <c r="Q49" s="95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14"/>
      <c r="Q50" s="95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14"/>
      <c r="Q51" s="95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3"/>
      <c r="O52" s="123"/>
      <c r="P52" s="114"/>
      <c r="Q52" s="95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3"/>
      <c r="O53" s="123"/>
      <c r="P53" s="114"/>
      <c r="Q53" s="95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14"/>
      <c r="Q54" s="95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14"/>
      <c r="Q55" s="95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14"/>
      <c r="Q56" s="95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95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95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O59" s="123"/>
      <c r="P59" s="123"/>
      <c r="Q59" s="95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O60" s="123"/>
      <c r="P60" s="123"/>
      <c r="Q60" s="95"/>
    </row>
    <row r="61" spans="1:16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1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3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M1" s="101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M2" s="101"/>
      <c r="O2" s="114">
        <v>0.2</v>
      </c>
      <c r="P2" s="115">
        <v>25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04"/>
      <c r="N3" s="117"/>
      <c r="O3" s="114">
        <v>0.4</v>
      </c>
      <c r="P3" s="115">
        <v>25.158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05"/>
      <c r="N4" s="117"/>
      <c r="O4" s="114">
        <v>0.6</v>
      </c>
      <c r="P4" s="115">
        <v>23.684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05"/>
      <c r="N5" s="117"/>
      <c r="O5" s="114">
        <v>0.8</v>
      </c>
      <c r="P5" s="115">
        <v>22.731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06"/>
      <c r="N6" s="117"/>
      <c r="O6" s="114">
        <v>1</v>
      </c>
      <c r="P6" s="115">
        <v>22.726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06"/>
      <c r="N7" s="117"/>
      <c r="O7" s="114">
        <v>1.2</v>
      </c>
      <c r="P7" s="115">
        <v>21.992</v>
      </c>
    </row>
    <row r="8" spans="1:16" s="17" customFormat="1" ht="17.25" customHeight="1">
      <c r="A8" s="40" t="s">
        <v>13</v>
      </c>
      <c r="B8" s="41"/>
      <c r="C8" s="42" t="s">
        <v>78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06"/>
      <c r="N8" s="117"/>
      <c r="O8" s="114">
        <v>1.4</v>
      </c>
      <c r="P8" s="115">
        <v>21.159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07"/>
      <c r="N9" s="120"/>
      <c r="O9" s="114">
        <v>1.6</v>
      </c>
      <c r="P9" s="115">
        <v>20.794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03" t="s">
        <v>20</v>
      </c>
      <c r="N10" s="121"/>
      <c r="O10" s="114">
        <v>1.8</v>
      </c>
      <c r="P10" s="115">
        <v>18.471</v>
      </c>
      <c r="Q10" s="49"/>
    </row>
    <row r="11" spans="10:17" s="61" customFormat="1" ht="10.5" customHeight="1">
      <c r="J11" s="59"/>
      <c r="M11" s="102"/>
      <c r="N11" s="114"/>
      <c r="O11" s="114">
        <v>2</v>
      </c>
      <c r="P11" s="115">
        <v>14.528</v>
      </c>
      <c r="Q11" s="49"/>
    </row>
    <row r="12" spans="2:17" s="61" customFormat="1" ht="13.5" customHeight="1">
      <c r="B12" s="62" t="s">
        <v>21</v>
      </c>
      <c r="C12" s="63" t="str">
        <f>F16</f>
        <v>02022 TWE 051</v>
      </c>
      <c r="J12" s="59"/>
      <c r="K12" s="59"/>
      <c r="L12" s="64"/>
      <c r="M12" s="108"/>
      <c r="N12" s="122"/>
      <c r="O12" s="114">
        <v>2.2</v>
      </c>
      <c r="P12" s="115">
        <v>10.862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08"/>
      <c r="N13" s="122"/>
      <c r="O13" s="114">
        <v>2.4</v>
      </c>
      <c r="P13" s="115">
        <v>9.745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08"/>
      <c r="N14" s="122"/>
      <c r="O14" s="114">
        <v>2.6</v>
      </c>
      <c r="P14" s="115">
        <v>9.621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08"/>
      <c r="N15" s="122"/>
      <c r="O15" s="114">
        <v>2.8</v>
      </c>
      <c r="P15" s="115">
        <v>11.816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79</v>
      </c>
      <c r="G16" s="73"/>
      <c r="H16" s="73"/>
      <c r="I16" s="73"/>
      <c r="J16" s="74"/>
      <c r="M16" s="101"/>
      <c r="O16" s="114">
        <v>3</v>
      </c>
      <c r="P16" s="115">
        <v>14.006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M17" s="101"/>
      <c r="O17" s="114">
        <v>3.2</v>
      </c>
      <c r="P17" s="115">
        <v>17.914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M18" s="101"/>
      <c r="O18" s="114">
        <v>3.4</v>
      </c>
      <c r="P18" s="115">
        <v>18.99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M19" s="101"/>
      <c r="O19" s="114">
        <v>3.6</v>
      </c>
      <c r="P19" s="115">
        <v>20.745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09"/>
      <c r="N20" s="123"/>
      <c r="O20" s="114">
        <v>3.8</v>
      </c>
      <c r="P20" s="115">
        <v>20.699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09"/>
      <c r="N21" s="123"/>
      <c r="O21" s="114">
        <v>4</v>
      </c>
      <c r="P21" s="115">
        <v>19.444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09"/>
      <c r="N22" s="123"/>
      <c r="O22" s="114">
        <v>4.2</v>
      </c>
      <c r="P22" s="115">
        <v>20.827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09"/>
      <c r="N23" s="123"/>
      <c r="O23" s="114">
        <v>4.4</v>
      </c>
      <c r="P23" s="115">
        <v>21.282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09"/>
      <c r="N24" s="123"/>
      <c r="O24" s="114">
        <v>4.6</v>
      </c>
      <c r="P24" s="115">
        <v>23.98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09"/>
      <c r="N25" s="123"/>
      <c r="O25" s="114">
        <v>4.8</v>
      </c>
      <c r="P25" s="115">
        <v>23.032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09"/>
      <c r="N26" s="123"/>
      <c r="O26" s="114">
        <v>5</v>
      </c>
      <c r="P26" s="115">
        <v>20.026</v>
      </c>
      <c r="Q26" s="124"/>
    </row>
    <row r="27" spans="11:17" s="69" customFormat="1" ht="12.75">
      <c r="K27" s="78"/>
      <c r="L27" s="21"/>
      <c r="M27" s="109"/>
      <c r="N27" s="123"/>
      <c r="O27" s="114">
        <v>5.2</v>
      </c>
      <c r="P27" s="115">
        <v>22.264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09"/>
      <c r="N28" s="123"/>
      <c r="O28" s="114">
        <v>5.4</v>
      </c>
      <c r="P28" s="115">
        <v>18.833</v>
      </c>
      <c r="Q28" s="124"/>
    </row>
    <row r="29" spans="11:17" s="69" customFormat="1" ht="12.75">
      <c r="K29" s="78"/>
      <c r="L29" s="21"/>
      <c r="M29" s="109"/>
      <c r="N29" s="123"/>
      <c r="O29" s="114">
        <v>5.6</v>
      </c>
      <c r="P29" s="115">
        <v>19.238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09"/>
      <c r="N30" s="123"/>
      <c r="O30" s="114">
        <v>5.8</v>
      </c>
      <c r="P30" s="115">
        <v>21.141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2.005</v>
      </c>
      <c r="K31" s="78"/>
      <c r="L31" s="21"/>
      <c r="M31" s="109"/>
      <c r="N31" s="123"/>
      <c r="O31" s="114">
        <v>6</v>
      </c>
      <c r="P31" s="115">
        <v>22.877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0.104</v>
      </c>
      <c r="K32" s="78"/>
      <c r="L32" s="21"/>
      <c r="M32" s="109"/>
      <c r="N32" s="123"/>
      <c r="O32" s="114">
        <v>6.2</v>
      </c>
      <c r="P32" s="115">
        <v>23.116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19.788</v>
      </c>
      <c r="K33" s="78"/>
      <c r="L33" s="21"/>
      <c r="M33" s="109"/>
      <c r="N33" s="123"/>
      <c r="O33" s="114">
        <v>6.4</v>
      </c>
      <c r="P33" s="115">
        <v>22.369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4.155</v>
      </c>
      <c r="K34" s="78"/>
      <c r="L34" s="21"/>
      <c r="M34" s="109"/>
      <c r="N34" s="123"/>
      <c r="O34" s="114">
        <v>6.6</v>
      </c>
      <c r="P34" s="115">
        <v>20.86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09"/>
      <c r="N35" s="123"/>
      <c r="O35" s="114">
        <v>6.8</v>
      </c>
      <c r="P35" s="115">
        <v>20.733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09"/>
      <c r="N36" s="123"/>
      <c r="O36" s="114">
        <v>7</v>
      </c>
      <c r="P36" s="115">
        <v>21.923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09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09"/>
      <c r="N38" s="123"/>
      <c r="O38" s="114">
        <v>7.4</v>
      </c>
      <c r="P38" s="114"/>
      <c r="Q38" s="124"/>
    </row>
    <row r="39" spans="9:17" s="69" customFormat="1" ht="12.75">
      <c r="I39" s="18"/>
      <c r="M39" s="109"/>
      <c r="N39" s="123"/>
      <c r="O39" s="114">
        <v>7.6</v>
      </c>
      <c r="P39" s="114"/>
      <c r="Q39" s="124"/>
    </row>
    <row r="40" spans="9:17" s="69" customFormat="1" ht="12.75">
      <c r="I40" s="18"/>
      <c r="M40" s="109"/>
      <c r="N40" s="117"/>
      <c r="O40" s="114">
        <v>7.8</v>
      </c>
      <c r="P40" s="114"/>
      <c r="Q40" s="124"/>
    </row>
    <row r="41" spans="9:17" s="69" customFormat="1" ht="12.75">
      <c r="I41" s="18"/>
      <c r="M41" s="109"/>
      <c r="N41" s="125"/>
      <c r="O41" s="114">
        <v>8</v>
      </c>
      <c r="P41" s="114"/>
      <c r="Q41" s="124"/>
    </row>
    <row r="42" spans="9:17" s="69" customFormat="1" ht="12.75">
      <c r="I42" s="18"/>
      <c r="M42" s="109"/>
      <c r="N42" s="117"/>
      <c r="O42" s="123"/>
      <c r="P42" s="123"/>
      <c r="Q42" s="124"/>
    </row>
    <row r="43" spans="9:17" s="69" customFormat="1" ht="12.75">
      <c r="I43" s="18"/>
      <c r="M43" s="109"/>
      <c r="N43" s="117"/>
      <c r="O43" s="123"/>
      <c r="P43" s="123"/>
      <c r="Q43" s="124"/>
    </row>
    <row r="44" spans="9:17" s="69" customFormat="1" ht="12.75">
      <c r="I44" s="18"/>
      <c r="M44" s="109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2.05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09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09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09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09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09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09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09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09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09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09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09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09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09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09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10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28.176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27.2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26.393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25.956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25.813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25.676</v>
      </c>
    </row>
    <row r="8" spans="1:16" s="17" customFormat="1" ht="17.25" customHeight="1">
      <c r="A8" s="40" t="s">
        <v>13</v>
      </c>
      <c r="B8" s="41"/>
      <c r="C8" s="42" t="s">
        <v>80</v>
      </c>
      <c r="D8" s="43"/>
      <c r="E8" s="35"/>
      <c r="F8" s="44" t="s">
        <v>81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25.627</v>
      </c>
    </row>
    <row r="9" spans="1:16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25.369</v>
      </c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25.573</v>
      </c>
      <c r="Q10" s="49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25.317</v>
      </c>
      <c r="Q11" s="49"/>
      <c r="R11" s="49"/>
    </row>
    <row r="12" spans="2:18" s="61" customFormat="1" ht="13.5" customHeight="1">
      <c r="B12" s="62" t="s">
        <v>21</v>
      </c>
      <c r="C12" s="63" t="str">
        <f>F16</f>
        <v>02022 TWE 053</v>
      </c>
      <c r="J12" s="59"/>
      <c r="K12" s="59"/>
      <c r="L12" s="64"/>
      <c r="M12" s="122"/>
      <c r="N12" s="122"/>
      <c r="O12" s="114">
        <v>2.2</v>
      </c>
      <c r="P12" s="115">
        <v>23.226</v>
      </c>
      <c r="Q12" s="49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19.215</v>
      </c>
      <c r="Q13" s="49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14.536</v>
      </c>
      <c r="Q14" s="49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16.399</v>
      </c>
      <c r="Q15" s="49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82</v>
      </c>
      <c r="G16" s="73"/>
      <c r="H16" s="73"/>
      <c r="I16" s="73"/>
      <c r="J16" s="74"/>
      <c r="O16" s="114">
        <v>3</v>
      </c>
      <c r="P16" s="115">
        <v>23.222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22.251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24.657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23.728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24.588</v>
      </c>
      <c r="Q20" s="124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24.149</v>
      </c>
      <c r="Q21" s="124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24.925</v>
      </c>
      <c r="Q22" s="124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25.121</v>
      </c>
      <c r="Q23" s="124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22.218</v>
      </c>
      <c r="Q24" s="124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20.217</v>
      </c>
      <c r="Q25" s="124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22.651</v>
      </c>
      <c r="Q26" s="124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25.218</v>
      </c>
      <c r="Q27" s="124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27.096</v>
      </c>
      <c r="Q28" s="124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27.018</v>
      </c>
      <c r="Q29" s="124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24.194</v>
      </c>
      <c r="Q30" s="124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1.903</v>
      </c>
      <c r="K31" s="78"/>
      <c r="L31" s="21"/>
      <c r="M31" s="123"/>
      <c r="N31" s="123"/>
      <c r="O31" s="114">
        <v>6</v>
      </c>
      <c r="P31" s="115">
        <v>21.865</v>
      </c>
      <c r="Q31" s="124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0.076</v>
      </c>
      <c r="K32" s="78"/>
      <c r="L32" s="21"/>
      <c r="M32" s="123"/>
      <c r="N32" s="123"/>
      <c r="O32" s="114">
        <v>6.2</v>
      </c>
      <c r="P32" s="115">
        <v>23.285</v>
      </c>
      <c r="Q32" s="124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23.899</v>
      </c>
      <c r="K33" s="78"/>
      <c r="L33" s="21"/>
      <c r="M33" s="123"/>
      <c r="N33" s="123"/>
      <c r="O33" s="114">
        <v>6.4</v>
      </c>
      <c r="P33" s="115"/>
      <c r="Q33" s="124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3.021</v>
      </c>
      <c r="K34" s="78"/>
      <c r="L34" s="21"/>
      <c r="M34" s="123"/>
      <c r="N34" s="123"/>
      <c r="O34" s="114">
        <v>6.6</v>
      </c>
      <c r="P34" s="115"/>
      <c r="Q34" s="124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4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4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4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4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4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4"/>
      <c r="R41" s="124"/>
    </row>
    <row r="42" spans="9:18" s="69" customFormat="1" ht="12.75">
      <c r="I42" s="18"/>
      <c r="M42" s="123"/>
      <c r="N42" s="117"/>
      <c r="O42" s="123"/>
      <c r="P42" s="123"/>
      <c r="Q42" s="124"/>
      <c r="R42" s="124"/>
    </row>
    <row r="43" spans="9:18" s="69" customFormat="1" ht="12.75">
      <c r="I43" s="18"/>
      <c r="M43" s="123"/>
      <c r="N43" s="117"/>
      <c r="O43" s="123"/>
      <c r="P43" s="123"/>
      <c r="Q43" s="124"/>
      <c r="R43" s="124"/>
    </row>
    <row r="44" spans="9:18" s="69" customFormat="1" ht="12.75">
      <c r="I44" s="18"/>
      <c r="M44" s="123"/>
      <c r="N44" s="117"/>
      <c r="O44" s="123"/>
      <c r="P44" s="123"/>
      <c r="Q44" s="124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2.7</v>
      </c>
      <c r="O45" s="123"/>
      <c r="P45" s="123"/>
      <c r="Q45" s="124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2.7</v>
      </c>
      <c r="O46" s="123"/>
      <c r="P46" s="123"/>
      <c r="Q46" s="124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4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7" width="12" style="112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71.073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39.127</v>
      </c>
      <c r="Q3" s="117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25.61</v>
      </c>
      <c r="Q4" s="117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24.468</v>
      </c>
      <c r="Q5" s="117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24.024</v>
      </c>
      <c r="Q6" s="117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23.019</v>
      </c>
      <c r="Q7" s="117"/>
    </row>
    <row r="8" spans="1:17" s="17" customFormat="1" ht="17.25" customHeight="1">
      <c r="A8" s="40" t="s">
        <v>13</v>
      </c>
      <c r="B8" s="41"/>
      <c r="C8" s="42" t="s">
        <v>83</v>
      </c>
      <c r="D8" s="43"/>
      <c r="E8" s="35"/>
      <c r="F8" s="44" t="s">
        <v>84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22.44</v>
      </c>
      <c r="Q8" s="117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22.006</v>
      </c>
      <c r="Q9" s="114"/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21.077</v>
      </c>
      <c r="Q10" s="114"/>
      <c r="R10" s="49"/>
    </row>
    <row r="11" spans="10:18" s="61" customFormat="1" ht="10.5" customHeight="1">
      <c r="J11" s="59"/>
      <c r="M11" s="114"/>
      <c r="N11" s="114"/>
      <c r="O11" s="114">
        <v>2</v>
      </c>
      <c r="P11" s="114">
        <v>20.265</v>
      </c>
      <c r="Q11" s="114"/>
      <c r="R11" s="49"/>
    </row>
    <row r="12" spans="2:18" s="61" customFormat="1" ht="13.5" customHeight="1">
      <c r="B12" s="62" t="s">
        <v>21</v>
      </c>
      <c r="C12" s="63" t="str">
        <f>F16</f>
        <v>02022 TWE 059</v>
      </c>
      <c r="J12" s="59"/>
      <c r="K12" s="59"/>
      <c r="L12" s="64"/>
      <c r="M12" s="122"/>
      <c r="N12" s="122"/>
      <c r="O12" s="114">
        <v>2.2</v>
      </c>
      <c r="P12" s="114">
        <v>18.112</v>
      </c>
      <c r="Q12" s="114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14.165</v>
      </c>
      <c r="Q13" s="114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9.651</v>
      </c>
      <c r="Q14" s="114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9.073</v>
      </c>
      <c r="Q15" s="114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85</v>
      </c>
      <c r="G16" s="73"/>
      <c r="H16" s="73"/>
      <c r="I16" s="73"/>
      <c r="J16" s="74"/>
      <c r="O16" s="114">
        <v>3</v>
      </c>
      <c r="P16" s="114">
        <v>11.015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13.461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15.342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14.5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15.11</v>
      </c>
      <c r="Q20" s="123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13.177</v>
      </c>
      <c r="Q21" s="123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16.728</v>
      </c>
      <c r="Q22" s="123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19.695</v>
      </c>
      <c r="Q23" s="123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18.39</v>
      </c>
      <c r="Q24" s="123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17.971</v>
      </c>
      <c r="Q25" s="123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18.307</v>
      </c>
      <c r="Q26" s="123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4">
        <v>16.842</v>
      </c>
      <c r="Q27" s="123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18.67</v>
      </c>
      <c r="Q28" s="123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4">
        <v>18.344</v>
      </c>
      <c r="Q29" s="123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17.266</v>
      </c>
      <c r="Q30" s="123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1.992</v>
      </c>
      <c r="K31" s="78"/>
      <c r="L31" s="21"/>
      <c r="M31" s="123"/>
      <c r="N31" s="123"/>
      <c r="O31" s="114">
        <v>6</v>
      </c>
      <c r="P31" s="114">
        <v>18.803</v>
      </c>
      <c r="Q31" s="123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0.225</v>
      </c>
      <c r="K32" s="78"/>
      <c r="L32" s="21"/>
      <c r="M32" s="123"/>
      <c r="N32" s="123"/>
      <c r="O32" s="114">
        <v>6.2</v>
      </c>
      <c r="P32" s="114">
        <v>17.861</v>
      </c>
      <c r="Q32" s="123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20.317</v>
      </c>
      <c r="K33" s="78"/>
      <c r="L33" s="21"/>
      <c r="M33" s="123"/>
      <c r="N33" s="123"/>
      <c r="O33" s="114">
        <v>6.4</v>
      </c>
      <c r="P33" s="114">
        <v>19.712</v>
      </c>
      <c r="Q33" s="123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98">
        <v>10.205</v>
      </c>
      <c r="K34" s="78"/>
      <c r="L34" s="21"/>
      <c r="M34" s="123"/>
      <c r="N34" s="123"/>
      <c r="O34" s="114">
        <v>6.6</v>
      </c>
      <c r="P34" s="114">
        <v>18.225</v>
      </c>
      <c r="Q34" s="123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21.089</v>
      </c>
      <c r="Q35" s="123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23.823</v>
      </c>
      <c r="Q36" s="123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22.979</v>
      </c>
      <c r="Q37" s="123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3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3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3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3"/>
      <c r="R41" s="124"/>
    </row>
    <row r="42" spans="9:18" s="69" customFormat="1" ht="12.75">
      <c r="I42" s="18"/>
      <c r="M42" s="123"/>
      <c r="N42" s="117"/>
      <c r="O42" s="123"/>
      <c r="P42" s="114"/>
      <c r="Q42" s="123"/>
      <c r="R42" s="124"/>
    </row>
    <row r="43" spans="9:18" s="69" customFormat="1" ht="12.75">
      <c r="I43" s="18"/>
      <c r="M43" s="123"/>
      <c r="N43" s="117"/>
      <c r="O43" s="123"/>
      <c r="P43" s="114"/>
      <c r="Q43" s="123"/>
      <c r="R43" s="124"/>
    </row>
    <row r="44" spans="9:18" s="69" customFormat="1" ht="12.75">
      <c r="I44" s="18"/>
      <c r="M44" s="123"/>
      <c r="N44" s="117"/>
      <c r="O44" s="123"/>
      <c r="P44" s="114"/>
      <c r="Q44" s="123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14"/>
      <c r="Q45" s="123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80</v>
      </c>
      <c r="N46" s="129">
        <v>2.05</v>
      </c>
      <c r="O46" s="123"/>
      <c r="P46" s="114"/>
      <c r="Q46" s="123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14"/>
      <c r="Q47" s="123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14"/>
      <c r="Q48" s="123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14"/>
      <c r="Q49" s="123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14"/>
      <c r="Q50" s="123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14"/>
      <c r="Q51" s="123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14"/>
      <c r="Q52" s="123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14"/>
      <c r="Q53" s="123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14"/>
      <c r="Q54" s="123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14"/>
      <c r="Q55" s="123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14"/>
      <c r="Q56" s="123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3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3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3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3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3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27.119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24.474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23.18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22.59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21.089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20.617</v>
      </c>
    </row>
    <row r="8" spans="1:16" s="17" customFormat="1" ht="17.25" customHeight="1">
      <c r="A8" s="40" t="s">
        <v>13</v>
      </c>
      <c r="B8" s="41"/>
      <c r="C8" s="42" t="s">
        <v>86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20.715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20.044</v>
      </c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19.313</v>
      </c>
      <c r="Q10" s="49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14.873</v>
      </c>
      <c r="Q11" s="49"/>
      <c r="R11" s="49"/>
    </row>
    <row r="12" spans="2:18" s="61" customFormat="1" ht="13.5" customHeight="1">
      <c r="B12" s="62" t="s">
        <v>21</v>
      </c>
      <c r="C12" s="63" t="str">
        <f>F16</f>
        <v>02022 TWE 062</v>
      </c>
      <c r="J12" s="59"/>
      <c r="K12" s="59"/>
      <c r="L12" s="64"/>
      <c r="M12" s="122"/>
      <c r="N12" s="122"/>
      <c r="O12" s="114">
        <v>2.2</v>
      </c>
      <c r="P12" s="115">
        <v>12.091</v>
      </c>
      <c r="Q12" s="49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7.78</v>
      </c>
      <c r="Q13" s="49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8.587</v>
      </c>
      <c r="Q14" s="49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11.152</v>
      </c>
      <c r="Q15" s="49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87</v>
      </c>
      <c r="G16" s="73"/>
      <c r="H16" s="73"/>
      <c r="I16" s="73"/>
      <c r="J16" s="74"/>
      <c r="O16" s="114">
        <v>3</v>
      </c>
      <c r="P16" s="115">
        <v>15.349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14.436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16.241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16.3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16.148</v>
      </c>
      <c r="Q20" s="124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18.17</v>
      </c>
      <c r="Q21" s="124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16.141</v>
      </c>
      <c r="Q22" s="124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17.484</v>
      </c>
      <c r="Q23" s="124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19.423</v>
      </c>
      <c r="Q24" s="124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17.9</v>
      </c>
      <c r="Q25" s="124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17.69</v>
      </c>
      <c r="Q26" s="124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15.946</v>
      </c>
      <c r="Q27" s="124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16.401</v>
      </c>
      <c r="Q28" s="124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16.865</v>
      </c>
      <c r="Q29" s="124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20.207</v>
      </c>
      <c r="Q30" s="124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2.061</v>
      </c>
      <c r="K31" s="78"/>
      <c r="L31" s="21"/>
      <c r="M31" s="123"/>
      <c r="N31" s="123"/>
      <c r="O31" s="114">
        <v>6</v>
      </c>
      <c r="P31" s="115">
        <v>18.241</v>
      </c>
      <c r="Q31" s="124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0.099</v>
      </c>
      <c r="K32" s="78"/>
      <c r="L32" s="21"/>
      <c r="M32" s="123"/>
      <c r="N32" s="123"/>
      <c r="O32" s="114">
        <v>6.2</v>
      </c>
      <c r="P32" s="115">
        <v>16.686</v>
      </c>
      <c r="Q32" s="124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17.57</v>
      </c>
      <c r="K33" s="78"/>
      <c r="L33" s="21"/>
      <c r="M33" s="123"/>
      <c r="N33" s="123"/>
      <c r="O33" s="114">
        <v>6.4</v>
      </c>
      <c r="P33" s="115">
        <v>18.578</v>
      </c>
      <c r="Q33" s="124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3.966</v>
      </c>
      <c r="K34" s="78"/>
      <c r="L34" s="21"/>
      <c r="M34" s="123"/>
      <c r="N34" s="123"/>
      <c r="O34" s="114">
        <v>6.6</v>
      </c>
      <c r="P34" s="115">
        <v>17.5</v>
      </c>
      <c r="Q34" s="124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19.12</v>
      </c>
      <c r="Q35" s="124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16.495</v>
      </c>
      <c r="Q36" s="124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4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4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4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4"/>
      <c r="R41" s="124"/>
    </row>
    <row r="42" spans="9:18" s="69" customFormat="1" ht="12.75">
      <c r="I42" s="18"/>
      <c r="M42" s="123"/>
      <c r="N42" s="117"/>
      <c r="O42" s="123"/>
      <c r="P42" s="123"/>
      <c r="Q42" s="124"/>
      <c r="R42" s="124"/>
    </row>
    <row r="43" spans="9:18" s="69" customFormat="1" ht="12.75">
      <c r="I43" s="18"/>
      <c r="M43" s="123"/>
      <c r="N43" s="117"/>
      <c r="O43" s="123"/>
      <c r="P43" s="123"/>
      <c r="Q43" s="124"/>
      <c r="R43" s="124"/>
    </row>
    <row r="44" spans="9:18" s="69" customFormat="1" ht="12.75">
      <c r="I44" s="18"/>
      <c r="M44" s="123"/>
      <c r="N44" s="117"/>
      <c r="O44" s="123"/>
      <c r="P44" s="123"/>
      <c r="Q44" s="124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23"/>
      <c r="Q45" s="124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2.05</v>
      </c>
      <c r="O46" s="123"/>
      <c r="P46" s="123"/>
      <c r="Q46" s="124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4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7" width="12" style="112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29.049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26.183</v>
      </c>
      <c r="Q3" s="117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24.549</v>
      </c>
      <c r="Q4" s="117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24.278</v>
      </c>
      <c r="Q5" s="117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23.867</v>
      </c>
      <c r="Q6" s="117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22.883</v>
      </c>
      <c r="Q7" s="117"/>
    </row>
    <row r="8" spans="1:17" s="17" customFormat="1" ht="17.25" customHeight="1">
      <c r="A8" s="40" t="s">
        <v>13</v>
      </c>
      <c r="B8" s="41"/>
      <c r="C8" s="42" t="s">
        <v>88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22.63</v>
      </c>
      <c r="Q8" s="117"/>
    </row>
    <row r="9" spans="1:17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20.45</v>
      </c>
      <c r="Q9" s="114"/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17.833</v>
      </c>
      <c r="Q10" s="114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15.443</v>
      </c>
      <c r="Q11" s="114"/>
      <c r="R11" s="49"/>
    </row>
    <row r="12" spans="2:18" s="61" customFormat="1" ht="13.5" customHeight="1">
      <c r="B12" s="62" t="s">
        <v>21</v>
      </c>
      <c r="C12" s="63" t="str">
        <f>F16</f>
        <v>02022 TWE 065</v>
      </c>
      <c r="J12" s="59"/>
      <c r="K12" s="59"/>
      <c r="L12" s="64"/>
      <c r="M12" s="122"/>
      <c r="N12" s="122"/>
      <c r="O12" s="114">
        <v>2.2</v>
      </c>
      <c r="P12" s="115">
        <v>11.7</v>
      </c>
      <c r="Q12" s="114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9.741</v>
      </c>
      <c r="Q13" s="114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11.403</v>
      </c>
      <c r="Q14" s="114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13.555</v>
      </c>
      <c r="Q15" s="114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89</v>
      </c>
      <c r="G16" s="73"/>
      <c r="H16" s="73"/>
      <c r="I16" s="73"/>
      <c r="J16" s="74"/>
      <c r="O16" s="114">
        <v>3</v>
      </c>
      <c r="P16" s="115">
        <v>16.394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17.024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19.199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16.254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18.607</v>
      </c>
      <c r="Q20" s="123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19.178</v>
      </c>
      <c r="Q21" s="123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21.456</v>
      </c>
      <c r="Q22" s="123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19.648</v>
      </c>
      <c r="Q23" s="123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23.302</v>
      </c>
      <c r="Q24" s="123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20.763</v>
      </c>
      <c r="Q25" s="123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18.57</v>
      </c>
      <c r="Q26" s="123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17.316</v>
      </c>
      <c r="Q27" s="123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17.379</v>
      </c>
      <c r="Q28" s="123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18.758</v>
      </c>
      <c r="Q29" s="123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20.447</v>
      </c>
      <c r="Q30" s="123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2.015</v>
      </c>
      <c r="K31" s="78"/>
      <c r="L31" s="21"/>
      <c r="M31" s="123"/>
      <c r="N31" s="123"/>
      <c r="O31" s="114">
        <v>6</v>
      </c>
      <c r="P31" s="115">
        <v>23.672</v>
      </c>
      <c r="Q31" s="123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0.112</v>
      </c>
      <c r="K32" s="78"/>
      <c r="L32" s="21"/>
      <c r="M32" s="123"/>
      <c r="N32" s="123"/>
      <c r="O32" s="114">
        <v>6.2</v>
      </c>
      <c r="P32" s="115"/>
      <c r="Q32" s="123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19.834</v>
      </c>
      <c r="K33" s="78"/>
      <c r="L33" s="21"/>
      <c r="M33" s="123"/>
      <c r="N33" s="123"/>
      <c r="O33" s="114">
        <v>6.4</v>
      </c>
      <c r="P33" s="115"/>
      <c r="Q33" s="123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4.462</v>
      </c>
      <c r="K34" s="78"/>
      <c r="L34" s="21"/>
      <c r="M34" s="123"/>
      <c r="N34" s="123"/>
      <c r="O34" s="114">
        <v>6.6</v>
      </c>
      <c r="P34" s="115"/>
      <c r="Q34" s="123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3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3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3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3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3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3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3"/>
      <c r="R41" s="124"/>
    </row>
    <row r="42" spans="9:18" s="69" customFormat="1" ht="12.75">
      <c r="I42" s="18"/>
      <c r="M42" s="123"/>
      <c r="N42" s="117"/>
      <c r="O42" s="123"/>
      <c r="P42" s="123"/>
      <c r="Q42" s="123"/>
      <c r="R42" s="124"/>
    </row>
    <row r="43" spans="9:18" s="69" customFormat="1" ht="12.75">
      <c r="I43" s="18"/>
      <c r="M43" s="123"/>
      <c r="N43" s="117"/>
      <c r="O43" s="123"/>
      <c r="P43" s="123"/>
      <c r="Q43" s="123"/>
      <c r="R43" s="124"/>
    </row>
    <row r="44" spans="9:18" s="69" customFormat="1" ht="12.75">
      <c r="I44" s="18"/>
      <c r="M44" s="123"/>
      <c r="N44" s="117"/>
      <c r="O44" s="123"/>
      <c r="P44" s="123"/>
      <c r="Q44" s="123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2.2</v>
      </c>
      <c r="O45" s="123"/>
      <c r="P45" s="123"/>
      <c r="Q45" s="123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2.2</v>
      </c>
      <c r="O46" s="123"/>
      <c r="P46" s="123"/>
      <c r="Q46" s="123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3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3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3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3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3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3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3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3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3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3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3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3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3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3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3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5" customWidth="1"/>
    <col min="14" max="14" width="8.5" style="115" customWidth="1"/>
    <col min="15" max="16" width="12" style="115" customWidth="1"/>
    <col min="17" max="17" width="12" style="137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5">
        <v>0.2</v>
      </c>
      <c r="P2" s="115">
        <v>24.103</v>
      </c>
      <c r="Q2" s="137">
        <f>AVERAGE(P2:P41)</f>
        <v>17.698775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34"/>
      <c r="N3" s="132"/>
      <c r="O3" s="115">
        <v>0.4</v>
      </c>
      <c r="P3" s="115">
        <v>23.138</v>
      </c>
      <c r="Q3" s="140">
        <f>STDEV(P2:P41)</f>
        <v>3.5954518170307543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32"/>
      <c r="N4" s="132"/>
      <c r="O4" s="115">
        <v>0.6</v>
      </c>
      <c r="P4" s="115">
        <v>22.59</v>
      </c>
      <c r="Q4" s="138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32"/>
      <c r="N5" s="132"/>
      <c r="O5" s="115">
        <v>0.8</v>
      </c>
      <c r="P5" s="115">
        <v>21.575</v>
      </c>
      <c r="Q5" s="138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34"/>
      <c r="N6" s="132"/>
      <c r="O6" s="115">
        <v>1</v>
      </c>
      <c r="P6" s="115">
        <v>21.568</v>
      </c>
      <c r="Q6" s="138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34"/>
      <c r="N7" s="132"/>
      <c r="O7" s="115">
        <v>1.2</v>
      </c>
      <c r="P7" s="115">
        <v>21.392</v>
      </c>
      <c r="Q7" s="138"/>
    </row>
    <row r="8" spans="1:17" s="17" customFormat="1" ht="17.25" customHeight="1">
      <c r="A8" s="40" t="s">
        <v>13</v>
      </c>
      <c r="B8" s="41"/>
      <c r="C8" s="42" t="s">
        <v>52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34"/>
      <c r="N8" s="132"/>
      <c r="O8" s="115">
        <v>1.4</v>
      </c>
      <c r="P8" s="115">
        <v>20.591</v>
      </c>
      <c r="Q8" s="138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35"/>
      <c r="N9" s="133"/>
      <c r="O9" s="115">
        <v>1.6</v>
      </c>
      <c r="P9" s="115">
        <v>18.852</v>
      </c>
      <c r="Q9" s="13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15"/>
      <c r="O10" s="115">
        <v>1.8</v>
      </c>
      <c r="P10" s="115">
        <v>13.388</v>
      </c>
      <c r="Q10" s="139"/>
    </row>
    <row r="11" spans="10:17" s="61" customFormat="1" ht="10.5" customHeight="1">
      <c r="J11" s="59"/>
      <c r="M11" s="115"/>
      <c r="N11" s="115"/>
      <c r="O11" s="115">
        <v>2</v>
      </c>
      <c r="P11" s="115">
        <v>9.672</v>
      </c>
      <c r="Q11" s="139"/>
    </row>
    <row r="12" spans="2:17" s="61" customFormat="1" ht="13.5" customHeight="1">
      <c r="B12" s="62" t="s">
        <v>21</v>
      </c>
      <c r="C12" s="63" t="str">
        <f>F16</f>
        <v>02022 TWE 011</v>
      </c>
      <c r="J12" s="59"/>
      <c r="K12" s="59"/>
      <c r="L12" s="64"/>
      <c r="M12" s="115"/>
      <c r="N12" s="115"/>
      <c r="O12" s="115">
        <v>2.2</v>
      </c>
      <c r="P12" s="115">
        <v>9.323</v>
      </c>
      <c r="Q12" s="13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15"/>
      <c r="N13" s="115"/>
      <c r="O13" s="115">
        <v>2.4</v>
      </c>
      <c r="P13" s="115">
        <v>12.525</v>
      </c>
      <c r="Q13" s="13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15"/>
      <c r="N14" s="115"/>
      <c r="O14" s="115">
        <v>2.6</v>
      </c>
      <c r="P14" s="115">
        <v>15.75</v>
      </c>
      <c r="Q14" s="13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15"/>
      <c r="N15" s="115"/>
      <c r="O15" s="115">
        <v>2.8</v>
      </c>
      <c r="P15" s="115">
        <v>18.134</v>
      </c>
      <c r="Q15" s="139"/>
    </row>
    <row r="16" spans="1:16" ht="15.75">
      <c r="A16" s="70" t="s">
        <v>25</v>
      </c>
      <c r="B16" s="71"/>
      <c r="C16" s="71"/>
      <c r="D16" s="71"/>
      <c r="E16" s="72"/>
      <c r="F16" s="70" t="s">
        <v>54</v>
      </c>
      <c r="G16" s="73"/>
      <c r="H16" s="73"/>
      <c r="I16" s="73"/>
      <c r="J16" s="74"/>
      <c r="O16" s="115">
        <v>3</v>
      </c>
      <c r="P16" s="115">
        <v>16.416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5">
        <v>3.2</v>
      </c>
      <c r="P17" s="115">
        <v>15.966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5">
        <v>3.4</v>
      </c>
      <c r="P18" s="115">
        <v>16.345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5">
        <v>3.6</v>
      </c>
      <c r="P19" s="115">
        <v>16.762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32"/>
      <c r="N20" s="132"/>
      <c r="O20" s="115">
        <v>3.8</v>
      </c>
      <c r="P20" s="115">
        <v>16.192</v>
      </c>
      <c r="Q20" s="140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32"/>
      <c r="N21" s="132"/>
      <c r="O21" s="115">
        <v>4</v>
      </c>
      <c r="P21" s="115">
        <v>18.253</v>
      </c>
      <c r="Q21" s="140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32"/>
      <c r="N22" s="132"/>
      <c r="O22" s="115">
        <v>4.2</v>
      </c>
      <c r="P22" s="115">
        <v>19.611</v>
      </c>
      <c r="Q22" s="140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32"/>
      <c r="N23" s="132"/>
      <c r="O23" s="115">
        <v>4.4</v>
      </c>
      <c r="P23" s="115">
        <v>19.043</v>
      </c>
      <c r="Q23" s="140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32"/>
      <c r="N24" s="132"/>
      <c r="O24" s="115">
        <v>4.6</v>
      </c>
      <c r="P24" s="115">
        <v>18.221</v>
      </c>
      <c r="Q24" s="140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32"/>
      <c r="N25" s="132"/>
      <c r="O25" s="115">
        <v>4.8</v>
      </c>
      <c r="P25" s="115">
        <v>16.307</v>
      </c>
      <c r="Q25" s="140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32"/>
      <c r="N26" s="132"/>
      <c r="O26" s="115">
        <v>5</v>
      </c>
      <c r="P26" s="115">
        <v>14.724</v>
      </c>
      <c r="Q26" s="140"/>
    </row>
    <row r="27" spans="11:17" s="69" customFormat="1" ht="12.75">
      <c r="K27" s="78"/>
      <c r="L27" s="21"/>
      <c r="M27" s="132"/>
      <c r="N27" s="132"/>
      <c r="O27" s="115">
        <v>5.2</v>
      </c>
      <c r="P27" s="115">
        <v>16.365</v>
      </c>
      <c r="Q27" s="140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32"/>
      <c r="N28" s="132"/>
      <c r="O28" s="115">
        <v>5.4</v>
      </c>
      <c r="P28" s="115">
        <v>17.076</v>
      </c>
      <c r="Q28" s="140"/>
    </row>
    <row r="29" spans="11:17" s="69" customFormat="1" ht="12.75">
      <c r="K29" s="78"/>
      <c r="L29" s="21"/>
      <c r="M29" s="132"/>
      <c r="N29" s="132"/>
      <c r="O29" s="115">
        <v>5.6</v>
      </c>
      <c r="P29" s="115">
        <v>16.296</v>
      </c>
      <c r="Q29" s="140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32"/>
      <c r="N30" s="132"/>
      <c r="O30" s="115">
        <v>5.8</v>
      </c>
      <c r="P30" s="115">
        <v>16.27</v>
      </c>
      <c r="Q30" s="140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2.14</v>
      </c>
      <c r="K31" s="78"/>
      <c r="L31" s="21"/>
      <c r="M31" s="132"/>
      <c r="N31" s="132"/>
      <c r="O31" s="115">
        <v>6</v>
      </c>
      <c r="P31" s="115">
        <v>14.458</v>
      </c>
      <c r="Q31" s="140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0.161</v>
      </c>
      <c r="K32" s="78"/>
      <c r="L32" s="21"/>
      <c r="M32" s="132"/>
      <c r="N32" s="132"/>
      <c r="O32" s="115">
        <v>6.2</v>
      </c>
      <c r="P32" s="115">
        <v>18.303</v>
      </c>
      <c r="Q32" s="140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14.265</v>
      </c>
      <c r="K33" s="78"/>
      <c r="L33" s="21"/>
      <c r="M33" s="132"/>
      <c r="N33" s="132"/>
      <c r="O33" s="115">
        <v>6.4</v>
      </c>
      <c r="P33" s="115">
        <v>19.376</v>
      </c>
      <c r="Q33" s="140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6.44</v>
      </c>
      <c r="K34" s="78"/>
      <c r="L34" s="21"/>
      <c r="M34" s="132"/>
      <c r="N34" s="132"/>
      <c r="O34" s="115">
        <v>6.6</v>
      </c>
      <c r="P34" s="115">
        <v>21.464</v>
      </c>
      <c r="Q34" s="140"/>
    </row>
    <row r="35" spans="6:17" s="69" customFormat="1" ht="12.75">
      <c r="F35" s="18"/>
      <c r="G35" s="18"/>
      <c r="H35" s="18"/>
      <c r="I35" s="18"/>
      <c r="K35" s="21"/>
      <c r="L35" s="21"/>
      <c r="M35" s="132"/>
      <c r="N35" s="132"/>
      <c r="O35" s="115">
        <v>6.8</v>
      </c>
      <c r="P35" s="115">
        <v>21.189</v>
      </c>
      <c r="Q35" s="140"/>
    </row>
    <row r="36" spans="6:17" s="69" customFormat="1" ht="12.75">
      <c r="F36" s="18"/>
      <c r="G36" s="18"/>
      <c r="H36" s="18"/>
      <c r="I36" s="18"/>
      <c r="K36" s="21"/>
      <c r="L36" s="21"/>
      <c r="M36" s="132"/>
      <c r="N36" s="132"/>
      <c r="O36" s="115">
        <v>7</v>
      </c>
      <c r="P36" s="115">
        <v>19.157</v>
      </c>
      <c r="Q36" s="140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32"/>
      <c r="N37" s="132"/>
      <c r="O37" s="115">
        <v>7.2</v>
      </c>
      <c r="P37" s="115">
        <v>19.858</v>
      </c>
      <c r="Q37" s="140"/>
    </row>
    <row r="38" spans="9:17" s="69" customFormat="1" ht="12.75">
      <c r="I38" s="80"/>
      <c r="J38" s="68"/>
      <c r="M38" s="132"/>
      <c r="N38" s="132"/>
      <c r="O38" s="115">
        <v>7.4</v>
      </c>
      <c r="P38" s="115">
        <v>20.484</v>
      </c>
      <c r="Q38" s="140"/>
    </row>
    <row r="39" spans="9:17" s="69" customFormat="1" ht="12.75">
      <c r="I39" s="18"/>
      <c r="M39" s="132"/>
      <c r="N39" s="132"/>
      <c r="O39" s="115">
        <v>7.6</v>
      </c>
      <c r="P39" s="115">
        <v>18.859</v>
      </c>
      <c r="Q39" s="140"/>
    </row>
    <row r="40" spans="9:17" s="69" customFormat="1" ht="12.75">
      <c r="I40" s="18"/>
      <c r="M40" s="132"/>
      <c r="N40" s="132"/>
      <c r="O40" s="115">
        <v>7.8</v>
      </c>
      <c r="P40" s="115">
        <v>19.61</v>
      </c>
      <c r="Q40" s="140"/>
    </row>
    <row r="41" spans="9:16" s="69" customFormat="1" ht="12.75">
      <c r="I41" s="18"/>
      <c r="M41" s="132"/>
      <c r="N41" s="136"/>
      <c r="O41" s="115">
        <v>8</v>
      </c>
      <c r="P41" s="115">
        <v>8.745</v>
      </c>
    </row>
    <row r="42" spans="9:17" s="69" customFormat="1" ht="12.75">
      <c r="I42" s="18"/>
      <c r="M42" s="132"/>
      <c r="N42" s="132"/>
      <c r="O42" s="132"/>
      <c r="P42" s="132">
        <v>6.359</v>
      </c>
      <c r="Q42" s="140"/>
    </row>
    <row r="43" spans="9:17" s="69" customFormat="1" ht="12.75">
      <c r="I43" s="18"/>
      <c r="M43" s="132"/>
      <c r="N43" s="132"/>
      <c r="O43" s="132"/>
      <c r="P43" s="132">
        <v>5.344</v>
      </c>
      <c r="Q43" s="140"/>
    </row>
    <row r="44" spans="9:17" s="69" customFormat="1" ht="12.75">
      <c r="I44" s="18"/>
      <c r="M44" s="132"/>
      <c r="N44" s="132"/>
      <c r="O44" s="132"/>
      <c r="P44" s="132">
        <v>5.599</v>
      </c>
      <c r="Q44" s="140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32"/>
      <c r="N45" s="132"/>
      <c r="O45" s="132"/>
      <c r="P45" s="132">
        <v>5.482</v>
      </c>
      <c r="Q45" s="140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32"/>
      <c r="N46" s="132"/>
      <c r="O46" s="132"/>
      <c r="P46" s="132">
        <v>4.625</v>
      </c>
      <c r="Q46" s="140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32"/>
      <c r="N47" s="132"/>
      <c r="O47" s="132"/>
      <c r="P47" s="132">
        <v>3.782</v>
      </c>
      <c r="Q47" s="140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6">
        <v>0</v>
      </c>
      <c r="N48" s="127">
        <v>2.1</v>
      </c>
      <c r="O48" s="132"/>
      <c r="P48" s="132">
        <v>5.092</v>
      </c>
      <c r="Q48" s="140"/>
    </row>
    <row r="49" spans="1:17" s="69" customFormat="1" ht="12.75">
      <c r="A49" s="18"/>
      <c r="B49" s="18"/>
      <c r="I49" s="18"/>
      <c r="M49" s="128">
        <v>30</v>
      </c>
      <c r="N49" s="129">
        <v>2.1</v>
      </c>
      <c r="O49" s="132"/>
      <c r="P49" s="132">
        <v>4.279</v>
      </c>
      <c r="Q49" s="140"/>
    </row>
    <row r="50" spans="1:17" s="69" customFormat="1" ht="12.75">
      <c r="A50" s="18"/>
      <c r="B50" s="18"/>
      <c r="C50" s="18"/>
      <c r="G50" s="18"/>
      <c r="H50" s="18"/>
      <c r="I50" s="18"/>
      <c r="M50" s="132"/>
      <c r="N50" s="132"/>
      <c r="O50" s="132"/>
      <c r="P50" s="132">
        <v>5.495</v>
      </c>
      <c r="Q50" s="140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32"/>
      <c r="N51" s="132"/>
      <c r="O51" s="132"/>
      <c r="P51" s="132">
        <v>4.7</v>
      </c>
      <c r="Q51" s="140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32"/>
      <c r="N52" s="132"/>
      <c r="O52" s="132"/>
      <c r="P52" s="132">
        <v>4.69</v>
      </c>
      <c r="Q52" s="140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32"/>
      <c r="N53" s="132"/>
      <c r="O53" s="132"/>
      <c r="P53" s="132">
        <v>4.727</v>
      </c>
      <c r="Q53" s="140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32"/>
      <c r="N54" s="132"/>
      <c r="O54" s="132"/>
      <c r="P54" s="132">
        <v>4.963</v>
      </c>
      <c r="Q54" s="140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32"/>
      <c r="N55" s="132"/>
      <c r="O55" s="132"/>
      <c r="P55" s="132">
        <v>5.326</v>
      </c>
      <c r="Q55" s="140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32"/>
      <c r="N56" s="132"/>
      <c r="O56" s="132"/>
      <c r="P56" s="132">
        <v>6.071</v>
      </c>
      <c r="Q56" s="140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32"/>
      <c r="N57" s="132"/>
      <c r="O57" s="132"/>
      <c r="P57" s="132"/>
      <c r="Q57" s="140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32"/>
      <c r="N58" s="132"/>
      <c r="O58" s="132"/>
      <c r="P58" s="132"/>
      <c r="Q58" s="140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32"/>
      <c r="N59" s="132"/>
      <c r="Q59" s="140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32"/>
      <c r="N60" s="132"/>
      <c r="Q60" s="140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32"/>
      <c r="N61" s="132"/>
      <c r="O61" s="132"/>
      <c r="P61" s="132"/>
      <c r="Q61" s="140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26.352</v>
      </c>
      <c r="Q2" s="137">
        <f>AVERAGE(P2:P41)</f>
        <v>19.463549999999998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24.946</v>
      </c>
      <c r="Q3" s="140">
        <f>STDEV(P2:P41)</f>
        <v>6.903153697535269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24.386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24.217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23.577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21.598</v>
      </c>
    </row>
    <row r="8" spans="1:16" s="17" customFormat="1" ht="17.25" customHeight="1">
      <c r="A8" s="40" t="s">
        <v>13</v>
      </c>
      <c r="B8" s="41"/>
      <c r="C8" s="42" t="s">
        <v>55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17.92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12.851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12.188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4">
        <v>12.143</v>
      </c>
      <c r="Q11" s="49"/>
    </row>
    <row r="12" spans="2:17" s="61" customFormat="1" ht="13.5" customHeight="1">
      <c r="B12" s="62" t="s">
        <v>21</v>
      </c>
      <c r="C12" s="63" t="str">
        <f>F16</f>
        <v>02022 TWE 015</v>
      </c>
      <c r="J12" s="59"/>
      <c r="K12" s="59"/>
      <c r="L12" s="64"/>
      <c r="M12" s="122"/>
      <c r="N12" s="122"/>
      <c r="O12" s="114">
        <v>2.2</v>
      </c>
      <c r="P12" s="114">
        <v>16.122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18.708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18.979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20.824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56</v>
      </c>
      <c r="G16" s="73"/>
      <c r="H16" s="73"/>
      <c r="I16" s="73"/>
      <c r="J16" s="74"/>
      <c r="O16" s="114">
        <v>3</v>
      </c>
      <c r="P16" s="114">
        <v>22.055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20.951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20.876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22.079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20.68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21.679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20.416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23.432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21.311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19.562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20.59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4">
        <v>22.043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25.89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4">
        <v>31.044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29.861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2.117</v>
      </c>
      <c r="K31" s="78"/>
      <c r="L31" s="21"/>
      <c r="M31" s="123"/>
      <c r="N31" s="123"/>
      <c r="O31" s="114">
        <v>6</v>
      </c>
      <c r="P31" s="114">
        <v>23.933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0.226</v>
      </c>
      <c r="K32" s="78"/>
      <c r="L32" s="21"/>
      <c r="M32" s="123"/>
      <c r="N32" s="123"/>
      <c r="O32" s="114">
        <v>6.2</v>
      </c>
      <c r="P32" s="114">
        <v>21.427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15.304</v>
      </c>
      <c r="K33" s="78"/>
      <c r="L33" s="21"/>
      <c r="M33" s="123"/>
      <c r="N33" s="123"/>
      <c r="O33" s="114">
        <v>6.4</v>
      </c>
      <c r="P33" s="114">
        <v>21.711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9.025</v>
      </c>
      <c r="K34" s="78"/>
      <c r="L34" s="21"/>
      <c r="M34" s="123"/>
      <c r="N34" s="123"/>
      <c r="O34" s="114">
        <v>6.6</v>
      </c>
      <c r="P34" s="114">
        <v>27.855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26.753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13.762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6.747</v>
      </c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>
        <v>4.753</v>
      </c>
      <c r="Q38" s="124"/>
    </row>
    <row r="39" spans="9:17" s="69" customFormat="1" ht="12.75">
      <c r="I39" s="18"/>
      <c r="M39" s="123"/>
      <c r="N39" s="123"/>
      <c r="O39" s="114">
        <v>7.6</v>
      </c>
      <c r="P39" s="114">
        <v>5.03</v>
      </c>
      <c r="Q39" s="124"/>
    </row>
    <row r="40" spans="9:17" s="69" customFormat="1" ht="12.75">
      <c r="I40" s="18"/>
      <c r="M40" s="123"/>
      <c r="N40" s="117"/>
      <c r="O40" s="114">
        <v>7.8</v>
      </c>
      <c r="P40" s="114">
        <v>4.529</v>
      </c>
      <c r="Q40" s="124"/>
    </row>
    <row r="41" spans="9:17" s="69" customFormat="1" ht="12.75">
      <c r="I41" s="18"/>
      <c r="M41" s="123"/>
      <c r="N41" s="125"/>
      <c r="O41" s="114">
        <v>8</v>
      </c>
      <c r="P41" s="114">
        <v>4.762</v>
      </c>
      <c r="Q41" s="124"/>
    </row>
    <row r="42" spans="9:17" s="69" customFormat="1" ht="12.75">
      <c r="I42" s="18"/>
      <c r="M42" s="123"/>
      <c r="N42" s="117"/>
      <c r="O42" s="123"/>
      <c r="P42" s="114">
        <v>4.117</v>
      </c>
      <c r="Q42" s="124"/>
    </row>
    <row r="43" spans="9:17" s="69" customFormat="1" ht="12.75">
      <c r="I43" s="18"/>
      <c r="M43" s="123"/>
      <c r="N43" s="117"/>
      <c r="O43" s="123"/>
      <c r="P43" s="114">
        <v>5.143</v>
      </c>
      <c r="Q43" s="124"/>
    </row>
    <row r="44" spans="9:17" s="69" customFormat="1" ht="12.75">
      <c r="I44" s="18"/>
      <c r="M44" s="123"/>
      <c r="N44" s="117"/>
      <c r="O44" s="123"/>
      <c r="P44" s="114">
        <v>4.063</v>
      </c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3"/>
      <c r="N45" s="123"/>
      <c r="O45" s="123"/>
      <c r="P45" s="114">
        <v>3.939</v>
      </c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14">
        <v>3.681</v>
      </c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14">
        <v>3.66</v>
      </c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14">
        <v>4.562</v>
      </c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14">
        <v>4.119</v>
      </c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14">
        <v>4.228</v>
      </c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14">
        <v>4.353</v>
      </c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14">
        <v>3.609</v>
      </c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14">
        <v>4.247</v>
      </c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14">
        <v>4.142</v>
      </c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14">
        <v>4.658</v>
      </c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14">
        <v>4.667</v>
      </c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6">
        <v>0</v>
      </c>
      <c r="P59" s="127">
        <v>2.05</v>
      </c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8">
        <v>35</v>
      </c>
      <c r="P60" s="129">
        <v>2.05</v>
      </c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37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27.691</v>
      </c>
      <c r="Q2" s="137">
        <f>AVERAGE(P2:P41)</f>
        <v>17.886775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27.128</v>
      </c>
      <c r="Q3" s="138">
        <f>STDEV(P2:P41)</f>
        <v>7.397930086413467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26.428</v>
      </c>
      <c r="Q4" s="138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25.572</v>
      </c>
      <c r="Q5" s="138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24.875</v>
      </c>
      <c r="Q6" s="138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24</v>
      </c>
      <c r="Q7" s="138"/>
    </row>
    <row r="8" spans="1:17" s="17" customFormat="1" ht="17.25" customHeight="1">
      <c r="A8" s="40" t="s">
        <v>13</v>
      </c>
      <c r="B8" s="41"/>
      <c r="C8" s="42" t="s">
        <v>57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20.526</v>
      </c>
      <c r="Q8" s="138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15.904</v>
      </c>
      <c r="Q9" s="13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4">
        <v>12.329</v>
      </c>
      <c r="Q10" s="13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4">
        <v>12.954</v>
      </c>
      <c r="Q11" s="139"/>
    </row>
    <row r="12" spans="2:17" s="61" customFormat="1" ht="13.5" customHeight="1">
      <c r="B12" s="62" t="s">
        <v>21</v>
      </c>
      <c r="C12" s="63" t="str">
        <f>F16</f>
        <v>02022 TWE 017</v>
      </c>
      <c r="J12" s="59"/>
      <c r="K12" s="59"/>
      <c r="L12" s="131"/>
      <c r="M12" s="122"/>
      <c r="N12" s="122"/>
      <c r="O12" s="114">
        <v>2.2</v>
      </c>
      <c r="P12" s="114">
        <v>15.607</v>
      </c>
      <c r="Q12" s="13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4">
        <v>19.101</v>
      </c>
      <c r="Q13" s="13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4">
        <v>20.222</v>
      </c>
      <c r="Q14" s="13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4">
        <v>20.029</v>
      </c>
      <c r="Q15" s="139"/>
    </row>
    <row r="16" spans="1:16" ht="15.75">
      <c r="A16" s="70" t="s">
        <v>25</v>
      </c>
      <c r="B16" s="71"/>
      <c r="C16" s="71"/>
      <c r="D16" s="71"/>
      <c r="E16" s="72"/>
      <c r="F16" s="70" t="s">
        <v>58</v>
      </c>
      <c r="G16" s="73"/>
      <c r="H16" s="73"/>
      <c r="I16" s="73"/>
      <c r="J16" s="74"/>
      <c r="O16" s="114">
        <v>3</v>
      </c>
      <c r="P16" s="114">
        <v>18.854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19.282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20.375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19.854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4">
        <v>19.036</v>
      </c>
      <c r="Q20" s="140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4">
        <v>21.407</v>
      </c>
      <c r="Q21" s="140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4">
        <v>22.609</v>
      </c>
      <c r="Q22" s="140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4">
        <v>21.886</v>
      </c>
      <c r="Q23" s="140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4">
        <v>21.929</v>
      </c>
      <c r="Q24" s="140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4">
        <v>22.963</v>
      </c>
      <c r="Q25" s="140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4">
        <v>20.605</v>
      </c>
      <c r="Q26" s="140"/>
    </row>
    <row r="27" spans="11:17" s="69" customFormat="1" ht="12.75">
      <c r="K27" s="78"/>
      <c r="L27" s="17"/>
      <c r="M27" s="123"/>
      <c r="N27" s="123"/>
      <c r="O27" s="114">
        <v>5.2</v>
      </c>
      <c r="P27" s="114">
        <v>22.125</v>
      </c>
      <c r="Q27" s="140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4">
        <v>21.753</v>
      </c>
      <c r="Q28" s="140"/>
    </row>
    <row r="29" spans="11:17" s="69" customFormat="1" ht="12.75">
      <c r="K29" s="78"/>
      <c r="L29" s="17"/>
      <c r="M29" s="123"/>
      <c r="N29" s="123"/>
      <c r="O29" s="114">
        <v>5.6</v>
      </c>
      <c r="P29" s="114">
        <v>22.856</v>
      </c>
      <c r="Q29" s="140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4">
        <v>19.027</v>
      </c>
      <c r="Q30" s="140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2.125</v>
      </c>
      <c r="K31" s="78"/>
      <c r="L31" s="17"/>
      <c r="M31" s="123"/>
      <c r="N31" s="123"/>
      <c r="O31" s="114">
        <v>6</v>
      </c>
      <c r="P31" s="114">
        <v>25.809</v>
      </c>
      <c r="Q31" s="140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0.23</v>
      </c>
      <c r="K32" s="78"/>
      <c r="L32" s="17"/>
      <c r="M32" s="123"/>
      <c r="N32" s="123"/>
      <c r="O32" s="114">
        <v>6.2</v>
      </c>
      <c r="P32" s="114">
        <v>27.061</v>
      </c>
      <c r="Q32" s="140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14.988</v>
      </c>
      <c r="K33" s="78"/>
      <c r="L33" s="17"/>
      <c r="M33" s="123"/>
      <c r="N33" s="123"/>
      <c r="O33" s="114">
        <v>6.4</v>
      </c>
      <c r="P33" s="114">
        <v>15.192</v>
      </c>
      <c r="Q33" s="140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9.193</v>
      </c>
      <c r="K34" s="78"/>
      <c r="L34" s="17"/>
      <c r="M34" s="123"/>
      <c r="N34" s="123"/>
      <c r="O34" s="114">
        <v>6.6</v>
      </c>
      <c r="P34" s="114">
        <v>7.181</v>
      </c>
      <c r="Q34" s="140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4">
        <v>5.756</v>
      </c>
      <c r="Q35" s="140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4">
        <v>5.301</v>
      </c>
      <c r="Q36" s="140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>
        <v>4.972</v>
      </c>
      <c r="Q37" s="140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>
        <v>4.444</v>
      </c>
      <c r="Q38" s="140"/>
    </row>
    <row r="39" spans="9:17" s="69" customFormat="1" ht="12.75">
      <c r="I39" s="18"/>
      <c r="L39" s="124"/>
      <c r="M39" s="123"/>
      <c r="N39" s="123"/>
      <c r="O39" s="114">
        <v>7.6</v>
      </c>
      <c r="P39" s="114">
        <v>4.984</v>
      </c>
      <c r="Q39" s="140"/>
    </row>
    <row r="40" spans="9:17" s="69" customFormat="1" ht="12.75">
      <c r="I40" s="18"/>
      <c r="L40" s="124"/>
      <c r="M40" s="123"/>
      <c r="N40" s="117"/>
      <c r="O40" s="114">
        <v>7.8</v>
      </c>
      <c r="P40" s="114">
        <v>4.193</v>
      </c>
      <c r="Q40" s="140"/>
    </row>
    <row r="41" spans="9:17" s="69" customFormat="1" ht="12.75">
      <c r="I41" s="18"/>
      <c r="L41" s="124"/>
      <c r="M41" s="123"/>
      <c r="N41" s="125"/>
      <c r="O41" s="114">
        <v>8</v>
      </c>
      <c r="P41" s="114">
        <v>3.651</v>
      </c>
      <c r="Q41" s="140"/>
    </row>
    <row r="42" spans="9:17" s="69" customFormat="1" ht="12.75">
      <c r="I42" s="18"/>
      <c r="L42" s="124"/>
      <c r="M42" s="123"/>
      <c r="N42" s="117"/>
      <c r="O42" s="123"/>
      <c r="P42" s="114">
        <v>3.571</v>
      </c>
      <c r="Q42" s="140"/>
    </row>
    <row r="43" spans="9:17" s="69" customFormat="1" ht="12.75">
      <c r="I43" s="18"/>
      <c r="L43" s="124"/>
      <c r="M43" s="123"/>
      <c r="N43" s="117"/>
      <c r="O43" s="123"/>
      <c r="P43" s="114">
        <v>3.573</v>
      </c>
      <c r="Q43" s="140"/>
    </row>
    <row r="44" spans="9:17" s="69" customFormat="1" ht="12.75">
      <c r="I44" s="18"/>
      <c r="L44" s="124"/>
      <c r="M44" s="123"/>
      <c r="N44" s="117"/>
      <c r="O44" s="123"/>
      <c r="P44" s="114">
        <v>3.839</v>
      </c>
      <c r="Q44" s="140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3"/>
      <c r="N45" s="123"/>
      <c r="O45" s="123"/>
      <c r="P45" s="114">
        <v>4.61</v>
      </c>
      <c r="Q45" s="140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3"/>
      <c r="N46" s="123"/>
      <c r="O46" s="123"/>
      <c r="P46" s="114">
        <v>4.652</v>
      </c>
      <c r="Q46" s="140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14">
        <v>4.917</v>
      </c>
      <c r="Q47" s="140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14">
        <v>4.266</v>
      </c>
      <c r="Q48" s="140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14">
        <v>3.635</v>
      </c>
      <c r="Q49" s="140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14">
        <v>4.197</v>
      </c>
      <c r="Q50" s="140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14">
        <v>4.724</v>
      </c>
      <c r="Q51" s="140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6">
        <v>0</v>
      </c>
      <c r="O52" s="127">
        <v>2.1</v>
      </c>
      <c r="P52" s="114">
        <v>3.97</v>
      </c>
      <c r="Q52" s="140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8">
        <v>30</v>
      </c>
      <c r="O53" s="129">
        <v>2.1</v>
      </c>
      <c r="P53" s="114">
        <v>5.297</v>
      </c>
      <c r="Q53" s="140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14">
        <v>5.282</v>
      </c>
      <c r="Q54" s="140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14">
        <v>12.615</v>
      </c>
      <c r="Q55" s="140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14">
        <v>39.705</v>
      </c>
      <c r="Q56" s="140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140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140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Q59" s="140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Q60" s="140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  <c r="Q61" s="140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D13" sqref="D13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27.109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26.324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4"/>
      <c r="N4" s="117"/>
      <c r="O4" s="114">
        <v>0.6</v>
      </c>
      <c r="P4" s="115">
        <v>25.932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24.492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23.723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22.706</v>
      </c>
    </row>
    <row r="8" spans="1:16" s="17" customFormat="1" ht="17.25" customHeight="1">
      <c r="A8" s="40" t="s">
        <v>13</v>
      </c>
      <c r="B8" s="41"/>
      <c r="C8" s="42" t="s">
        <v>59</v>
      </c>
      <c r="D8" s="43"/>
      <c r="E8" s="35"/>
      <c r="F8" s="44" t="s">
        <v>60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21.099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17.407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5">
        <v>12.165</v>
      </c>
      <c r="Q10" s="4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5">
        <v>9.987</v>
      </c>
      <c r="Q11" s="49"/>
    </row>
    <row r="12" spans="2:17" s="61" customFormat="1" ht="13.5" customHeight="1">
      <c r="B12" s="62" t="s">
        <v>21</v>
      </c>
      <c r="C12" s="63" t="str">
        <f>F16</f>
        <v>02022 TWE 019</v>
      </c>
      <c r="J12" s="59"/>
      <c r="K12" s="59"/>
      <c r="L12" s="131"/>
      <c r="M12" s="122"/>
      <c r="N12" s="122"/>
      <c r="O12" s="114">
        <v>2.2</v>
      </c>
      <c r="P12" s="115">
        <v>10.381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5">
        <v>14.714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5">
        <v>18.806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5">
        <v>20.959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61</v>
      </c>
      <c r="G16" s="73"/>
      <c r="H16" s="73"/>
      <c r="I16" s="73"/>
      <c r="J16" s="74"/>
      <c r="O16" s="114">
        <v>3</v>
      </c>
      <c r="P16" s="115">
        <v>21.31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17.961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17.629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19.574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5">
        <v>20.652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5">
        <v>19.557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5">
        <v>20.946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5">
        <v>20.24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5">
        <v>18.394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5">
        <v>17.103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5">
        <v>17.464</v>
      </c>
      <c r="Q26" s="124"/>
    </row>
    <row r="27" spans="11:17" s="69" customFormat="1" ht="12.75">
      <c r="K27" s="78"/>
      <c r="L27" s="17"/>
      <c r="M27" s="123"/>
      <c r="N27" s="123"/>
      <c r="O27" s="114">
        <v>5.2</v>
      </c>
      <c r="P27" s="115">
        <v>24.408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5"/>
      <c r="Q28" s="124"/>
    </row>
    <row r="29" spans="11:17" s="69" customFormat="1" ht="12.75">
      <c r="K29" s="78"/>
      <c r="L29" s="17"/>
      <c r="M29" s="123"/>
      <c r="N29" s="123"/>
      <c r="O29" s="114">
        <v>5.6</v>
      </c>
      <c r="P29" s="115"/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5"/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2.009</v>
      </c>
      <c r="K31" s="78"/>
      <c r="L31" s="17"/>
      <c r="M31" s="123"/>
      <c r="N31" s="123"/>
      <c r="O31" s="114">
        <v>6</v>
      </c>
      <c r="P31" s="115"/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0.113</v>
      </c>
      <c r="K32" s="78"/>
      <c r="L32" s="17"/>
      <c r="M32" s="123"/>
      <c r="N32" s="123"/>
      <c r="O32" s="114">
        <v>6.2</v>
      </c>
      <c r="P32" s="115"/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19.655</v>
      </c>
      <c r="K33" s="78"/>
      <c r="L33" s="17"/>
      <c r="M33" s="123"/>
      <c r="N33" s="123"/>
      <c r="O33" s="114">
        <v>6.4</v>
      </c>
      <c r="P33" s="115"/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4.501</v>
      </c>
      <c r="K34" s="78"/>
      <c r="L34" s="17"/>
      <c r="M34" s="123"/>
      <c r="N34" s="123"/>
      <c r="O34" s="114">
        <v>6.6</v>
      </c>
      <c r="P34" s="115"/>
      <c r="Q34" s="124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5"/>
      <c r="Q35" s="124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5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L39" s="124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L40" s="124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L41" s="124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L42" s="124"/>
      <c r="M42" s="123"/>
      <c r="N42" s="117"/>
      <c r="O42" s="123"/>
      <c r="P42" s="123"/>
      <c r="Q42" s="124"/>
    </row>
    <row r="43" spans="9:17" s="69" customFormat="1" ht="12.75">
      <c r="I43" s="18"/>
      <c r="L43" s="124"/>
      <c r="M43" s="123"/>
      <c r="N43" s="117"/>
      <c r="O43" s="123"/>
      <c r="P43" s="123"/>
      <c r="Q43" s="124"/>
    </row>
    <row r="44" spans="9:17" s="69" customFormat="1" ht="12.75">
      <c r="I44" s="18"/>
      <c r="L44" s="124"/>
      <c r="M44" s="126">
        <v>0</v>
      </c>
      <c r="N44" s="127">
        <v>2.1</v>
      </c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8">
        <v>30</v>
      </c>
      <c r="N45" s="129">
        <v>2.1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3" style="10" customWidth="1"/>
    <col min="2" max="2" width="10.83203125" style="10" customWidth="1"/>
    <col min="3" max="3" width="7.66015625" style="10" customWidth="1"/>
    <col min="4" max="4" width="11.33203125" style="10" customWidth="1"/>
    <col min="5" max="5" width="12" style="10" customWidth="1"/>
    <col min="6" max="6" width="6.66015625" style="10" customWidth="1"/>
    <col min="7" max="7" width="7.5" style="10" customWidth="1"/>
    <col min="8" max="8" width="20.66015625" style="10" customWidth="1"/>
    <col min="9" max="9" width="6" style="10" customWidth="1"/>
    <col min="10" max="10" width="9.83203125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35.79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29.63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28.243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27.679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26.414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26.231</v>
      </c>
    </row>
    <row r="8" spans="1:16" s="17" customFormat="1" ht="17.25" customHeight="1">
      <c r="A8" s="40" t="s">
        <v>13</v>
      </c>
      <c r="B8" s="41"/>
      <c r="C8" s="42" t="s">
        <v>62</v>
      </c>
      <c r="D8" s="43"/>
      <c r="E8" s="35"/>
      <c r="F8" s="44" t="s">
        <v>63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26.709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25.345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24.513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4">
        <v>25.024</v>
      </c>
      <c r="Q11" s="49"/>
    </row>
    <row r="12" spans="2:17" s="61" customFormat="1" ht="13.5" customHeight="1">
      <c r="B12" s="62" t="s">
        <v>21</v>
      </c>
      <c r="C12" s="63" t="str">
        <f>F16</f>
        <v>02022 TWE 025</v>
      </c>
      <c r="J12" s="59"/>
      <c r="K12" s="59"/>
      <c r="L12" s="64"/>
      <c r="M12" s="122"/>
      <c r="N12" s="122"/>
      <c r="O12" s="114">
        <v>2.2</v>
      </c>
      <c r="P12" s="114">
        <v>24.247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24.141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25.388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25.362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64</v>
      </c>
      <c r="G16" s="73"/>
      <c r="H16" s="73"/>
      <c r="I16" s="73"/>
      <c r="J16" s="74"/>
      <c r="O16" s="114">
        <v>3</v>
      </c>
      <c r="P16" s="114">
        <v>23.935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20.408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15.468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16.136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17.316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22.39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22.684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25.398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22.962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24.297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22.846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4">
        <v>24.698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27.668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4">
        <v>24.348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22.171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1.897</v>
      </c>
      <c r="K31" s="78"/>
      <c r="L31" s="21"/>
      <c r="M31" s="123"/>
      <c r="N31" s="123"/>
      <c r="O31" s="114">
        <v>6</v>
      </c>
      <c r="P31" s="114">
        <v>22.747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0.089</v>
      </c>
      <c r="K32" s="78"/>
      <c r="L32" s="21"/>
      <c r="M32" s="123"/>
      <c r="N32" s="123"/>
      <c r="O32" s="114">
        <v>6.2</v>
      </c>
      <c r="P32" s="114">
        <v>24.049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24.1</v>
      </c>
      <c r="K33" s="78"/>
      <c r="L33" s="21"/>
      <c r="M33" s="123"/>
      <c r="N33" s="123"/>
      <c r="O33" s="114">
        <v>6.4</v>
      </c>
      <c r="P33" s="114">
        <v>22.741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3.574</v>
      </c>
      <c r="K34" s="78"/>
      <c r="L34" s="21"/>
      <c r="M34" s="123"/>
      <c r="N34" s="123"/>
      <c r="O34" s="114">
        <v>6.6</v>
      </c>
      <c r="P34" s="114">
        <v>22.34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20.462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23.954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25.598</v>
      </c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>
        <v>27.861</v>
      </c>
      <c r="Q38" s="124"/>
    </row>
    <row r="39" spans="9:17" s="69" customFormat="1" ht="12.75">
      <c r="I39" s="18"/>
      <c r="M39" s="123"/>
      <c r="N39" s="123"/>
      <c r="O39" s="114">
        <v>7.6</v>
      </c>
      <c r="P39" s="114">
        <v>21.405</v>
      </c>
      <c r="Q39" s="124"/>
    </row>
    <row r="40" spans="9:17" s="69" customFormat="1" ht="12.75">
      <c r="I40" s="18"/>
      <c r="M40" s="123"/>
      <c r="N40" s="117"/>
      <c r="O40" s="114">
        <v>7.8</v>
      </c>
      <c r="P40" s="114">
        <v>20.886</v>
      </c>
      <c r="Q40" s="124"/>
    </row>
    <row r="41" spans="9:17" s="69" customFormat="1" ht="12.75">
      <c r="I41" s="18"/>
      <c r="M41" s="123"/>
      <c r="N41" s="125"/>
      <c r="O41" s="114">
        <v>8</v>
      </c>
      <c r="P41" s="114">
        <v>24.685</v>
      </c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6">
        <v>0</v>
      </c>
      <c r="N44" s="127">
        <v>2.7</v>
      </c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8">
        <v>40</v>
      </c>
      <c r="N45" s="129">
        <v>2.7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41" customWidth="1"/>
    <col min="18" max="18" width="22.66015625" style="113" customWidth="1"/>
    <col min="19" max="19" width="12" style="113" customWidth="1"/>
    <col min="20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25.578</v>
      </c>
      <c r="Q2" s="141">
        <f>AVERAGE(P2:P41)</f>
        <v>22.932825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25.408</v>
      </c>
      <c r="Q3" s="142">
        <f>STDEV(P2:P41)</f>
        <v>5.173239444797173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24.476</v>
      </c>
      <c r="Q4" s="142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24.098</v>
      </c>
      <c r="Q5" s="142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23.18</v>
      </c>
      <c r="Q6" s="142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21.819</v>
      </c>
      <c r="Q7" s="142"/>
    </row>
    <row r="8" spans="1:17" s="17" customFormat="1" ht="17.25" customHeight="1">
      <c r="A8" s="40" t="s">
        <v>13</v>
      </c>
      <c r="B8" s="41"/>
      <c r="C8" s="42" t="s">
        <v>65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21.771</v>
      </c>
      <c r="Q8" s="142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21.75</v>
      </c>
      <c r="Q9" s="143"/>
    </row>
    <row r="10" spans="1:19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23.252</v>
      </c>
      <c r="Q10" s="143"/>
      <c r="R10" s="49"/>
      <c r="S10" s="49"/>
    </row>
    <row r="11" spans="10:19" s="61" customFormat="1" ht="10.5" customHeight="1">
      <c r="J11" s="59"/>
      <c r="M11" s="114"/>
      <c r="N11" s="114"/>
      <c r="O11" s="114">
        <v>2</v>
      </c>
      <c r="P11" s="115">
        <v>22.739</v>
      </c>
      <c r="Q11" s="143"/>
      <c r="R11" s="49"/>
      <c r="S11" s="49"/>
    </row>
    <row r="12" spans="2:19" s="61" customFormat="1" ht="13.5" customHeight="1">
      <c r="B12" s="62" t="s">
        <v>21</v>
      </c>
      <c r="C12" s="63" t="str">
        <f>F16</f>
        <v>02022 TWE 026</v>
      </c>
      <c r="J12" s="59"/>
      <c r="K12" s="59"/>
      <c r="L12" s="64"/>
      <c r="M12" s="122"/>
      <c r="N12" s="122"/>
      <c r="O12" s="114">
        <v>2.2</v>
      </c>
      <c r="P12" s="115">
        <v>23.033</v>
      </c>
      <c r="Q12" s="143"/>
      <c r="R12" s="49"/>
      <c r="S12" s="49"/>
    </row>
    <row r="13" spans="1:19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23.417</v>
      </c>
      <c r="Q13" s="143"/>
      <c r="R13" s="49"/>
      <c r="S13" s="49"/>
    </row>
    <row r="14" spans="1:19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18.576</v>
      </c>
      <c r="Q14" s="143"/>
      <c r="R14" s="49"/>
      <c r="S14" s="49"/>
    </row>
    <row r="15" spans="1:19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13.209</v>
      </c>
      <c r="Q15" s="143"/>
      <c r="R15" s="49"/>
      <c r="S15" s="49"/>
    </row>
    <row r="16" spans="1:16" ht="15.75">
      <c r="A16" s="70" t="s">
        <v>25</v>
      </c>
      <c r="B16" s="71"/>
      <c r="C16" s="71"/>
      <c r="D16" s="71"/>
      <c r="E16" s="72"/>
      <c r="F16" s="70" t="s">
        <v>66</v>
      </c>
      <c r="G16" s="73"/>
      <c r="H16" s="73"/>
      <c r="I16" s="73"/>
      <c r="J16" s="74"/>
      <c r="O16" s="114">
        <v>3</v>
      </c>
      <c r="P16" s="115">
        <v>12.848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18.174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19.308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22.566</v>
      </c>
    </row>
    <row r="20" spans="1:19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23.616</v>
      </c>
      <c r="Q20" s="144"/>
      <c r="R20" s="124"/>
      <c r="S20" s="124"/>
    </row>
    <row r="21" spans="1:19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23.706</v>
      </c>
      <c r="Q21" s="144"/>
      <c r="R21" s="124"/>
      <c r="S21" s="124"/>
    </row>
    <row r="22" spans="1:19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21.196</v>
      </c>
      <c r="Q22" s="144"/>
      <c r="R22" s="124"/>
      <c r="S22" s="124"/>
    </row>
    <row r="23" spans="1:19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22.403</v>
      </c>
      <c r="Q23" s="144"/>
      <c r="R23" s="124"/>
      <c r="S23" s="124"/>
    </row>
    <row r="24" spans="1:19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20.835</v>
      </c>
      <c r="Q24" s="144"/>
      <c r="R24" s="124"/>
      <c r="S24" s="124"/>
    </row>
    <row r="25" spans="1:19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23.335</v>
      </c>
      <c r="Q25" s="144"/>
      <c r="R25" s="124"/>
      <c r="S25" s="124"/>
    </row>
    <row r="26" spans="1:19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23.063</v>
      </c>
      <c r="Q26" s="144"/>
      <c r="R26" s="124"/>
      <c r="S26" s="124"/>
    </row>
    <row r="27" spans="11:19" s="69" customFormat="1" ht="12.75">
      <c r="K27" s="78"/>
      <c r="L27" s="21"/>
      <c r="M27" s="123"/>
      <c r="N27" s="123"/>
      <c r="O27" s="114">
        <v>5.2</v>
      </c>
      <c r="P27" s="115">
        <v>26.101</v>
      </c>
      <c r="Q27" s="144"/>
      <c r="R27" s="124"/>
      <c r="S27" s="124"/>
    </row>
    <row r="28" spans="1:19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24.714</v>
      </c>
      <c r="Q28" s="144"/>
      <c r="R28" s="124"/>
      <c r="S28" s="124"/>
    </row>
    <row r="29" spans="11:19" s="69" customFormat="1" ht="12.75">
      <c r="K29" s="78"/>
      <c r="L29" s="21"/>
      <c r="M29" s="123"/>
      <c r="N29" s="123"/>
      <c r="O29" s="114">
        <v>5.6</v>
      </c>
      <c r="P29" s="115">
        <v>25.149</v>
      </c>
      <c r="Q29" s="144"/>
      <c r="R29" s="124"/>
      <c r="S29" s="124"/>
    </row>
    <row r="30" spans="1:19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24.701</v>
      </c>
      <c r="Q30" s="144"/>
      <c r="R30" s="124"/>
      <c r="S30" s="124"/>
    </row>
    <row r="31" spans="1:19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2.054</v>
      </c>
      <c r="K31" s="78"/>
      <c r="L31" s="21"/>
      <c r="M31" s="123"/>
      <c r="N31" s="123"/>
      <c r="O31" s="114">
        <v>6</v>
      </c>
      <c r="P31" s="115">
        <v>27.776</v>
      </c>
      <c r="Q31" s="144"/>
      <c r="R31" s="124"/>
      <c r="S31" s="124"/>
    </row>
    <row r="32" spans="1:19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0.237</v>
      </c>
      <c r="K32" s="78"/>
      <c r="L32" s="21"/>
      <c r="M32" s="123"/>
      <c r="N32" s="123"/>
      <c r="O32" s="114">
        <v>6.2</v>
      </c>
      <c r="P32" s="115">
        <v>28.224</v>
      </c>
      <c r="Q32" s="144"/>
      <c r="R32" s="124"/>
      <c r="S32" s="124"/>
    </row>
    <row r="33" spans="1:19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17.842</v>
      </c>
      <c r="K33" s="78"/>
      <c r="L33" s="21"/>
      <c r="M33" s="123"/>
      <c r="N33" s="123"/>
      <c r="O33" s="114">
        <v>6.4</v>
      </c>
      <c r="P33" s="115">
        <v>24.255</v>
      </c>
      <c r="Q33" s="144"/>
      <c r="R33" s="124"/>
      <c r="S33" s="124"/>
    </row>
    <row r="34" spans="1:19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9.476</v>
      </c>
      <c r="K34" s="78"/>
      <c r="L34" s="21"/>
      <c r="M34" s="123"/>
      <c r="N34" s="123"/>
      <c r="O34" s="114">
        <v>6.6</v>
      </c>
      <c r="P34" s="115">
        <v>23.386</v>
      </c>
      <c r="Q34" s="144"/>
      <c r="R34" s="124"/>
      <c r="S34" s="124"/>
    </row>
    <row r="35" spans="6:19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25.02</v>
      </c>
      <c r="Q35" s="144"/>
      <c r="R35" s="124"/>
      <c r="S35" s="124"/>
    </row>
    <row r="36" spans="6:19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27.216</v>
      </c>
      <c r="Q36" s="144"/>
      <c r="R36" s="124"/>
      <c r="S36" s="124"/>
    </row>
    <row r="37" spans="6:19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5">
        <v>30.052</v>
      </c>
      <c r="Q37" s="144"/>
      <c r="R37" s="124"/>
      <c r="S37" s="124"/>
    </row>
    <row r="38" spans="9:19" s="69" customFormat="1" ht="12.75">
      <c r="I38" s="80"/>
      <c r="J38" s="68"/>
      <c r="M38" s="123"/>
      <c r="N38" s="123"/>
      <c r="O38" s="114">
        <v>7.4</v>
      </c>
      <c r="P38" s="115">
        <v>36.525</v>
      </c>
      <c r="Q38" s="144"/>
      <c r="R38" s="124"/>
      <c r="S38" s="124"/>
    </row>
    <row r="39" spans="9:19" s="69" customFormat="1" ht="12.75">
      <c r="I39" s="18"/>
      <c r="M39" s="123"/>
      <c r="N39" s="123"/>
      <c r="O39" s="114">
        <v>7.6</v>
      </c>
      <c r="P39" s="115">
        <v>30.68</v>
      </c>
      <c r="Q39" s="144"/>
      <c r="R39" s="124"/>
      <c r="S39" s="124"/>
    </row>
    <row r="40" spans="9:19" s="69" customFormat="1" ht="12.75">
      <c r="I40" s="18"/>
      <c r="M40" s="123"/>
      <c r="N40" s="117"/>
      <c r="O40" s="114">
        <v>7.8</v>
      </c>
      <c r="P40" s="115">
        <v>14.5</v>
      </c>
      <c r="Q40" s="144"/>
      <c r="R40" s="124"/>
      <c r="S40" s="124"/>
    </row>
    <row r="41" spans="9:19" s="69" customFormat="1" ht="12.75">
      <c r="I41" s="18"/>
      <c r="M41" s="123"/>
      <c r="N41" s="125"/>
      <c r="O41" s="114">
        <v>8</v>
      </c>
      <c r="P41" s="115">
        <v>5.658</v>
      </c>
      <c r="Q41" s="144"/>
      <c r="R41" s="124"/>
      <c r="S41" s="124"/>
    </row>
    <row r="42" spans="9:19" s="69" customFormat="1" ht="12.75">
      <c r="I42" s="18"/>
      <c r="M42" s="123"/>
      <c r="N42" s="117"/>
      <c r="O42" s="123"/>
      <c r="P42" s="132">
        <v>4.899</v>
      </c>
      <c r="Q42" s="144"/>
      <c r="R42" s="124"/>
      <c r="S42" s="124"/>
    </row>
    <row r="43" spans="9:19" s="69" customFormat="1" ht="12.75">
      <c r="I43" s="18"/>
      <c r="M43" s="123"/>
      <c r="N43" s="117"/>
      <c r="O43" s="123"/>
      <c r="P43" s="132">
        <v>5.112</v>
      </c>
      <c r="Q43" s="144"/>
      <c r="R43" s="124"/>
      <c r="S43" s="124"/>
    </row>
    <row r="44" spans="9:19" s="69" customFormat="1" ht="12.75">
      <c r="I44" s="18"/>
      <c r="M44" s="123"/>
      <c r="N44" s="117"/>
      <c r="O44" s="123"/>
      <c r="P44" s="132">
        <v>4.783</v>
      </c>
      <c r="Q44" s="144"/>
      <c r="R44" s="124"/>
      <c r="S44" s="124"/>
    </row>
    <row r="45" spans="1:19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2.8</v>
      </c>
      <c r="O45" s="123"/>
      <c r="P45" s="132">
        <v>3.993</v>
      </c>
      <c r="Q45" s="144"/>
      <c r="R45" s="124"/>
      <c r="S45" s="124"/>
    </row>
    <row r="46" spans="1:19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40</v>
      </c>
      <c r="N46" s="129">
        <v>2.8</v>
      </c>
      <c r="O46" s="123"/>
      <c r="P46" s="132">
        <v>4.167</v>
      </c>
      <c r="Q46" s="144"/>
      <c r="R46" s="124"/>
      <c r="S46" s="124"/>
    </row>
    <row r="47" spans="1:19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32">
        <v>4.089</v>
      </c>
      <c r="Q47" s="144"/>
      <c r="R47" s="124"/>
      <c r="S47" s="124"/>
    </row>
    <row r="48" spans="1:19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32">
        <v>4.073</v>
      </c>
      <c r="Q48" s="144"/>
      <c r="R48" s="124"/>
      <c r="S48" s="124"/>
    </row>
    <row r="49" spans="1:19" s="69" customFormat="1" ht="12.75">
      <c r="A49" s="18"/>
      <c r="B49" s="18"/>
      <c r="I49" s="18"/>
      <c r="M49" s="123"/>
      <c r="N49" s="123"/>
      <c r="O49" s="123"/>
      <c r="P49" s="132">
        <v>4.072</v>
      </c>
      <c r="Q49" s="144"/>
      <c r="R49" s="124"/>
      <c r="S49" s="124"/>
    </row>
    <row r="50" spans="1:19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32">
        <v>5.032</v>
      </c>
      <c r="Q50" s="144"/>
      <c r="R50" s="124"/>
      <c r="S50" s="124"/>
    </row>
    <row r="51" spans="1:19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32">
        <v>4.241</v>
      </c>
      <c r="Q51" s="144"/>
      <c r="R51" s="124"/>
      <c r="S51" s="124"/>
    </row>
    <row r="52" spans="1:19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32">
        <v>4.154</v>
      </c>
      <c r="Q52" s="144"/>
      <c r="R52" s="124"/>
      <c r="S52" s="124"/>
    </row>
    <row r="53" spans="1:19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32">
        <v>3.751</v>
      </c>
      <c r="Q53" s="144"/>
      <c r="R53" s="124"/>
      <c r="S53" s="124"/>
    </row>
    <row r="54" spans="1:19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32">
        <v>3.01</v>
      </c>
      <c r="Q54" s="144"/>
      <c r="R54" s="124"/>
      <c r="S54" s="124"/>
    </row>
    <row r="55" spans="1:19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32">
        <v>4.439</v>
      </c>
      <c r="Q55" s="144"/>
      <c r="R55" s="124"/>
      <c r="S55" s="124"/>
    </row>
    <row r="56" spans="1:19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32">
        <v>4.199</v>
      </c>
      <c r="Q56" s="144"/>
      <c r="R56" s="124"/>
      <c r="S56" s="124"/>
    </row>
    <row r="57" spans="1:19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44"/>
      <c r="R57" s="124"/>
      <c r="S57" s="124"/>
    </row>
    <row r="58" spans="1:19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44"/>
      <c r="R58" s="124"/>
      <c r="S58" s="124"/>
    </row>
    <row r="59" spans="1:19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44"/>
      <c r="R59" s="124"/>
      <c r="S59" s="124"/>
    </row>
    <row r="60" spans="1:19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44"/>
      <c r="R60" s="124"/>
      <c r="S60" s="124"/>
    </row>
    <row r="61" spans="1:19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44"/>
      <c r="R61" s="124"/>
      <c r="S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20.545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24.407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25.353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24.348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23.171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23.267</v>
      </c>
    </row>
    <row r="8" spans="1:16" s="17" customFormat="1" ht="17.25" customHeight="1">
      <c r="A8" s="40" t="s">
        <v>13</v>
      </c>
      <c r="B8" s="41"/>
      <c r="C8" s="42" t="s">
        <v>67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22.504</v>
      </c>
    </row>
    <row r="9" spans="1:16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21.58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21.613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21.27</v>
      </c>
      <c r="Q11" s="49"/>
    </row>
    <row r="12" spans="2:17" s="61" customFormat="1" ht="13.5" customHeight="1">
      <c r="B12" s="62" t="s">
        <v>21</v>
      </c>
      <c r="C12" s="63" t="str">
        <f>F16</f>
        <v>02022 TWE 032</v>
      </c>
      <c r="J12" s="59"/>
      <c r="K12" s="59"/>
      <c r="L12" s="64"/>
      <c r="M12" s="122"/>
      <c r="N12" s="122"/>
      <c r="O12" s="114">
        <v>2.2</v>
      </c>
      <c r="P12" s="115">
        <v>20.425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18.937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16.492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13.075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69</v>
      </c>
      <c r="G16" s="73"/>
      <c r="H16" s="73"/>
      <c r="I16" s="73"/>
      <c r="J16" s="74"/>
      <c r="O16" s="114">
        <v>3</v>
      </c>
      <c r="P16" s="115">
        <v>10.78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10.632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11.859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13.544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15.278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14.986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16.908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18.779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18.918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18.119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20.836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17.87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20.739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21.17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21.593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2.027</v>
      </c>
      <c r="K31" s="78"/>
      <c r="L31" s="21"/>
      <c r="M31" s="123"/>
      <c r="N31" s="123"/>
      <c r="O31" s="114">
        <v>6</v>
      </c>
      <c r="P31" s="115">
        <v>18.742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0.102</v>
      </c>
      <c r="K32" s="78"/>
      <c r="L32" s="21"/>
      <c r="M32" s="123"/>
      <c r="N32" s="123"/>
      <c r="O32" s="114">
        <v>6.2</v>
      </c>
      <c r="P32" s="115"/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18.925</v>
      </c>
      <c r="K33" s="78"/>
      <c r="L33" s="21"/>
      <c r="M33" s="123"/>
      <c r="N33" s="123"/>
      <c r="O33" s="114">
        <v>6.4</v>
      </c>
      <c r="P33" s="115"/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4.081</v>
      </c>
      <c r="K34" s="78"/>
      <c r="L34" s="21"/>
      <c r="M34" s="123"/>
      <c r="N34" s="123"/>
      <c r="O34" s="114">
        <v>6.6</v>
      </c>
      <c r="P34" s="115"/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3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2.5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2.5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25.365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23.854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23.696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22.893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22.137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20.85</v>
      </c>
    </row>
    <row r="8" spans="1:16" s="17" customFormat="1" ht="17.25" customHeight="1">
      <c r="A8" s="40" t="s">
        <v>13</v>
      </c>
      <c r="B8" s="41"/>
      <c r="C8" s="42" t="s">
        <v>70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20.648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18.576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12.494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10.344</v>
      </c>
      <c r="Q11" s="49"/>
    </row>
    <row r="12" spans="2:17" s="61" customFormat="1" ht="13.5" customHeight="1">
      <c r="B12" s="62" t="s">
        <v>21</v>
      </c>
      <c r="C12" s="63" t="str">
        <f>F16</f>
        <v>02022 TWE 035</v>
      </c>
      <c r="J12" s="59"/>
      <c r="K12" s="59"/>
      <c r="L12" s="64"/>
      <c r="M12" s="122"/>
      <c r="N12" s="122"/>
      <c r="O12" s="114">
        <v>2.2</v>
      </c>
      <c r="P12" s="115">
        <v>10.327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9.485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12.23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14.91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72</v>
      </c>
      <c r="G16" s="73"/>
      <c r="H16" s="73"/>
      <c r="I16" s="73"/>
      <c r="J16" s="74"/>
      <c r="O16" s="114">
        <v>3</v>
      </c>
      <c r="P16" s="115">
        <v>13.192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16.954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17.236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16.959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19.521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18.022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18.085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16.455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19.233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18.654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17.198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20.055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21.113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21.551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20.019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2.041</v>
      </c>
      <c r="K31" s="78"/>
      <c r="L31" s="21"/>
      <c r="M31" s="123"/>
      <c r="N31" s="123"/>
      <c r="O31" s="114">
        <v>6</v>
      </c>
      <c r="P31" s="115">
        <v>18.713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0.101</v>
      </c>
      <c r="K32" s="78"/>
      <c r="L32" s="21"/>
      <c r="M32" s="123"/>
      <c r="N32" s="123"/>
      <c r="O32" s="114">
        <v>6.2</v>
      </c>
      <c r="P32" s="115">
        <v>19.685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18.345</v>
      </c>
      <c r="K33" s="78"/>
      <c r="L33" s="21"/>
      <c r="M33" s="123"/>
      <c r="N33" s="123"/>
      <c r="O33" s="114">
        <v>6.4</v>
      </c>
      <c r="P33" s="115">
        <v>17.718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4.022</v>
      </c>
      <c r="K34" s="78"/>
      <c r="L34" s="21"/>
      <c r="M34" s="123"/>
      <c r="N34" s="123"/>
      <c r="O34" s="114">
        <v>6.6</v>
      </c>
      <c r="P34" s="115">
        <v>19.34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20.312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24.252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3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1.7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1.7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MSC_29527</dc:creator>
  <cp:keywords/>
  <dc:description/>
  <cp:lastModifiedBy>dijkv</cp:lastModifiedBy>
  <cp:lastPrinted>2004-08-10T08:22:48Z</cp:lastPrinted>
  <dcterms:created xsi:type="dcterms:W3CDTF">2003-05-27T12:24:12Z</dcterms:created>
  <dcterms:modified xsi:type="dcterms:W3CDTF">2004-08-10T08:23:42Z</dcterms:modified>
  <cp:category/>
  <cp:version/>
  <cp:contentType/>
  <cp:contentStatus/>
</cp:coreProperties>
</file>